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75" windowWidth="15360" windowHeight="6765" tabRatio="822" activeTab="0"/>
  </bookViews>
  <sheets>
    <sheet name="Tips for Use" sheetId="1" r:id="rId1"/>
    <sheet name="Invesgs_Immuns_Meds" sheetId="2" r:id="rId2"/>
    <sheet name="RiskFactors_H&amp;P" sheetId="3" r:id="rId3"/>
    <sheet name="PsychoSocial" sheetId="4" r:id="rId4"/>
    <sheet name="Women's Health" sheetId="5" r:id="rId5"/>
    <sheet name="Case Mgt" sheetId="6" r:id="rId6"/>
    <sheet name="Picklists" sheetId="7" state="hidden" r:id="rId7"/>
    <sheet name="T Cells" sheetId="8" r:id="rId8"/>
    <sheet name="Viral Load" sheetId="9" r:id="rId9"/>
    <sheet name="Weight" sheetId="10" r:id="rId10"/>
    <sheet name="Hgb" sheetId="11" r:id="rId11"/>
  </sheets>
  <externalReferences>
    <externalReference r:id="rId14"/>
    <externalReference r:id="rId15"/>
  </externalReferences>
  <definedNames>
    <definedName name="ADI">'Picklists'!$B$213:$B$235</definedName>
    <definedName name="ARVMeds">'Picklists'!$D$3:$D$33</definedName>
    <definedName name="ARVs">'Picklists'!$B$9:$B$12</definedName>
    <definedName name="BV">'Picklists'!$B$128:$B$130</definedName>
    <definedName name="CMV">'Picklists'!$B$48:$B$49</definedName>
    <definedName name="Consults">'Picklists'!$C$171:$C$209</definedName>
    <definedName name="Contraception">'Picklists'!$C$77:$C$92</definedName>
    <definedName name="CXR">'Picklists'!$B$25:$B$27</definedName>
    <definedName name="Cycle">'Picklists'!$C$68:$C$69</definedName>
    <definedName name="Disability">'[1]Picklist Data'!$B$166:$B$168</definedName>
    <definedName name="DOB">'Invesgs_Immuns_Meds'!$B$2</definedName>
    <definedName name="DXA">'Picklists'!$B$30:$B$32</definedName>
    <definedName name="Ethnicity">'Picklists'!$B$96:$B$102</definedName>
    <definedName name="FirstName">'Invesgs_Immuns_Meds'!$D$1</definedName>
    <definedName name="Frequency">'Picklists'!$C$109:$C$133</definedName>
    <definedName name="Gender">'Picklists'!$B$3:$B$6</definedName>
    <definedName name="GPA">'Picklists'!$C$95:$C$106</definedName>
    <definedName name="HepC">'Picklists'!$C$159:$C$162</definedName>
    <definedName name="Housing">'Picklists'!$B$186:$B$196</definedName>
    <definedName name="Imaging">'Picklists'!$C$165:$C$168</definedName>
    <definedName name="ImmuneNonimmune">'Picklists'!$B$138:$B$139</definedName>
    <definedName name="Income">'Picklists'!$B$199:$B$209</definedName>
    <definedName name="Language">'Picklists'!$B$105:$B$125</definedName>
    <definedName name="LastName">'Invesgs_Immuns_Meds'!$B$1</definedName>
    <definedName name="LegalStatus">'Picklists'!$B$86:$B$92</definedName>
    <definedName name="MRUN">'Invesgs_Immuns_Meds'!$B$3</definedName>
    <definedName name="NormAbn">'Picklists'!$C$9:$C$10</definedName>
    <definedName name="NormAbnDecNA">'Picklists'!$C$3:$C$6</definedName>
    <definedName name="NormAbnNA">'Picklists'!$C$13:$C$15</definedName>
    <definedName name="OLE_LINK1" localSheetId="6">'Picklists'!$B$145</definedName>
    <definedName name="OngoingRisks">'Picklists'!$B$155:$B$163</definedName>
    <definedName name="OtherMeds">'Picklists'!$D$38:$D$134</definedName>
    <definedName name="PastRisks">'Picklists'!$B$57:$B$68</definedName>
    <definedName name="PHN">'Invesgs_Immuns_Meds'!$B$4</definedName>
    <definedName name="PlaceofBirth">'Picklists'!$A$3:$A$235</definedName>
    <definedName name="PosNeg">'Picklists'!$B$39:$B$40</definedName>
    <definedName name="PosNegNA">'Picklists'!$B$43:$B$45</definedName>
    <definedName name="PregIntent">'Picklists'!$C$18:$C$21</definedName>
    <definedName name="PregOutcome">'Picklists'!$C$55:$C$65</definedName>
    <definedName name="PregPlans">'Picklists'!$C$30:$C$35</definedName>
    <definedName name="PregReason">'Picklists'!$C$24:$C$27</definedName>
    <definedName name="PregTest">'Picklists'!$C$72:$C$74</definedName>
    <definedName name="_xlnm.Print_Area" localSheetId="1">'Invesgs_Immuns_Meds'!$A$1:$K$167</definedName>
    <definedName name="_xlnm.Print_Area" localSheetId="3">'PsychoSocial'!$A$4:$K$62</definedName>
    <definedName name="_xlnm.Print_Area" localSheetId="2">'RiskFactors_H&amp;P'!$A$1:$K$58</definedName>
    <definedName name="_xlnm.Print_Titles" localSheetId="1">'Invesgs_Immuns_Meds'!$1:$5</definedName>
    <definedName name="_xlnm.Print_Titles" localSheetId="2">'RiskFactors_H&amp;P'!$1:$3</definedName>
    <definedName name="Prov">'Picklists'!$B$71:$B$83</definedName>
    <definedName name="PtStatus">'[2]Tables'!$A$8:$A$10</definedName>
    <definedName name="ResImmigStatus">'Picklists'!$B$86:$B$93</definedName>
    <definedName name="Route">'Picklists'!$C$148:$C$156</definedName>
    <definedName name="SubstanceUse">'Picklists'!$B$171:$B$180</definedName>
    <definedName name="Supports">'Picklists'!$B$15:$B$22</definedName>
    <definedName name="TPPARatio">'Picklists'!$B$142:$B$152</definedName>
    <definedName name="Unit">'Picklists'!$C$136:$C$145</definedName>
    <definedName name="Unprotected">'Picklists'!$B$133:$B$135</definedName>
    <definedName name="YesNo">'Picklists'!$B$35:$B$36</definedName>
    <definedName name="YesNoDK">'Picklists'!$C$44:$C$46</definedName>
    <definedName name="YesNoDKNA">'Picklists'!$C$38:$C$41</definedName>
    <definedName name="YesNoNA">'Picklists'!$C$49:$C$51</definedName>
    <definedName name="YesNoPend">'Picklists'!$B$166:$B$168</definedName>
    <definedName name="YesNoUnkn">'Picklists'!$B$52:$B$54</definedName>
    <definedName name="YN">'Picklists'!$B$35:$B$36</definedName>
    <definedName name="YNXray">'Picklists'!$B$25:$B$27</definedName>
  </definedNames>
  <calcPr fullCalcOnLoad="1"/>
</workbook>
</file>

<file path=xl/comments2.xml><?xml version="1.0" encoding="utf-8"?>
<comments xmlns="http://schemas.openxmlformats.org/spreadsheetml/2006/main">
  <authors>
    <author>deVlaming</author>
    <author>Daryn Didyk</author>
    <author>lforland2</author>
    <author>PHSABC</author>
  </authors>
  <commentList>
    <comment ref="A95" authorId="0">
      <text>
        <r>
          <rPr>
            <b/>
            <sz val="8"/>
            <rFont val="Tahoma"/>
            <family val="2"/>
          </rPr>
          <t>Ophthamology consult if CD4 &lt;50</t>
        </r>
      </text>
    </comment>
    <comment ref="A114" authorId="0">
      <text>
        <r>
          <rPr>
            <b/>
            <sz val="8"/>
            <rFont val="Tahoma"/>
            <family val="2"/>
          </rPr>
          <t>0, 1, 6 months if not immune -  ideally when CD4 counts &gt;200  Note: 3rd dose is required for HIV+ patients</t>
        </r>
      </text>
    </comment>
    <comment ref="A111" authorId="0">
      <text>
        <r>
          <rPr>
            <b/>
            <sz val="8"/>
            <rFont val="Tahoma"/>
            <family val="2"/>
          </rPr>
          <t>every year - regardless of CD4 counts</t>
        </r>
      </text>
    </comment>
    <comment ref="A135" authorId="0">
      <text>
        <r>
          <rPr>
            <b/>
            <sz val="8"/>
            <rFont val="Tahoma"/>
            <family val="2"/>
          </rPr>
          <t>Baseline</t>
        </r>
      </text>
    </comment>
    <comment ref="A110" authorId="1">
      <text>
        <r>
          <rPr>
            <b/>
            <sz val="8"/>
            <rFont val="Tahoma"/>
            <family val="2"/>
          </rPr>
          <t>(Consult ID if considering live vaccines)</t>
        </r>
      </text>
    </comment>
    <comment ref="A112" authorId="1">
      <text>
        <r>
          <rPr>
            <b/>
            <sz val="8"/>
            <rFont val="Tahoma"/>
            <family val="2"/>
          </rPr>
          <t>dd/yy year 0 and year 5 - regardless of CD4 counts</t>
        </r>
      </text>
    </comment>
    <comment ref="A113" authorId="1">
      <text>
        <r>
          <rPr>
            <b/>
            <sz val="8"/>
            <rFont val="Tahoma"/>
            <family val="2"/>
          </rPr>
          <t>dd/yy every 5 years if CD4 &gt;200 -  ideally when CD4 counts &gt;200</t>
        </r>
      </text>
    </comment>
    <comment ref="A115" authorId="0">
      <text>
        <r>
          <rPr>
            <b/>
            <sz val="8"/>
            <rFont val="Tahoma"/>
            <family val="2"/>
          </rPr>
          <t>dd/yy  0, 1, 6 months if not immune (larger dose for HIV+'ve) -  ideally when CD4 counts &gt;200</t>
        </r>
      </text>
    </comment>
    <comment ref="B159" authorId="2">
      <text>
        <r>
          <rPr>
            <b/>
            <sz val="8"/>
            <rFont val="Tahoma"/>
            <family val="2"/>
          </rPr>
          <t>Enter dd-mmm-yy
e.g. 01-Jan-75</t>
        </r>
      </text>
    </comment>
    <comment ref="A134" authorId="0">
      <text>
        <r>
          <rPr>
            <b/>
            <sz val="8"/>
            <rFont val="Tahoma"/>
            <family val="2"/>
          </rPr>
          <t>Baseline and when Viral Load &gt; 200 on ART</t>
        </r>
      </text>
    </comment>
    <comment ref="A136" authorId="0">
      <text>
        <r>
          <rPr>
            <b/>
            <sz val="8"/>
            <rFont val="Tahoma"/>
            <family val="2"/>
          </rPr>
          <t>prior to prescribing CCR5 entry inhibitors (i.e. Maraviroc)</t>
        </r>
      </text>
    </comment>
    <comment ref="A79" authorId="0">
      <text>
        <r>
          <rPr>
            <b/>
            <sz val="8"/>
            <rFont val="Tahoma"/>
            <family val="2"/>
          </rPr>
          <t>if CD4 &lt;50 prior to starting ARV's or prior to initiating MAC prophylaxis</t>
        </r>
      </text>
    </comment>
    <comment ref="A4" authorId="3">
      <text>
        <r>
          <rPr>
            <b/>
            <sz val="8"/>
            <rFont val="Tahoma"/>
            <family val="2"/>
          </rPr>
          <t>10 digits, no spaces
e.g 9123456789</t>
        </r>
        <r>
          <rPr>
            <sz val="8"/>
            <rFont val="Tahoma"/>
            <family val="2"/>
          </rPr>
          <t xml:space="preserve">
</t>
        </r>
      </text>
    </comment>
    <comment ref="A2" authorId="3">
      <text>
        <r>
          <rPr>
            <b/>
            <sz val="8"/>
            <rFont val="Tahoma"/>
            <family val="2"/>
          </rPr>
          <t>Enter dd-mmm-yy
e.g. 01-Jan-75</t>
        </r>
        <r>
          <rPr>
            <sz val="8"/>
            <rFont val="Tahoma"/>
            <family val="2"/>
          </rPr>
          <t xml:space="preserve">
</t>
        </r>
      </text>
    </comment>
    <comment ref="A27" authorId="0">
      <text>
        <r>
          <rPr>
            <b/>
            <sz val="8"/>
            <rFont val="Tahoma"/>
            <family val="2"/>
          </rPr>
          <t>Baseline and as needed</t>
        </r>
      </text>
    </comment>
    <comment ref="A28" authorId="0">
      <text>
        <r>
          <rPr>
            <b/>
            <sz val="8"/>
            <rFont val="Tahoma"/>
            <family val="2"/>
          </rPr>
          <t>Baseline and as needed</t>
        </r>
      </text>
    </comment>
    <comment ref="A80" authorId="0">
      <text>
        <r>
          <rPr>
            <b/>
            <sz val="8"/>
            <rFont val="Tahoma"/>
            <family val="2"/>
          </rPr>
          <t>Baseline and q 3-4 mo. if ongoing risk</t>
        </r>
      </text>
    </comment>
    <comment ref="A84" authorId="0">
      <text>
        <r>
          <rPr>
            <b/>
            <sz val="8"/>
            <rFont val="Tahoma"/>
            <family val="2"/>
          </rPr>
          <t>Baseline &amp; q3 mo. if ongoing risk:
Male: GC, CT Urine for NAAT
Female: GC, CT cervical swab for NAAT and vaginal swab for Trich/BV/Yeast</t>
        </r>
      </text>
    </comment>
    <comment ref="A83" authorId="1">
      <text>
        <r>
          <rPr>
            <b/>
            <sz val="8"/>
            <rFont val="Tahoma"/>
            <family val="2"/>
          </rPr>
          <t>Baseline &amp; q3 mo. if ongoing risk:
Male: GC, CT Urine for NAAT
Female: GC, CT cervical swab for NAAT and vaginal swab for Trich/BV/Yeast</t>
        </r>
      </text>
    </comment>
    <comment ref="A99" authorId="0">
      <text>
        <r>
          <rPr>
            <b/>
            <sz val="8"/>
            <rFont val="Tahoma"/>
            <family val="2"/>
          </rPr>
          <t>At baseline, repeat at 6 mo. and then q12 mo. if normal</t>
        </r>
      </text>
    </comment>
    <comment ref="A7" authorId="0">
      <text>
        <r>
          <rPr>
            <b/>
            <sz val="8"/>
            <rFont val="Tahoma"/>
            <family val="2"/>
          </rPr>
          <t>q 3-4 months  if CD4: 
(a) &lt;200 or fraction &lt;15%=PCP prophylaxis 
(b) &lt;100=Toxo &amp; PCP prophylaxis 
(c) &lt;50= MAC, Toxo &amp; PCP prophylaxis</t>
        </r>
      </text>
    </comment>
    <comment ref="A8" authorId="0">
      <text>
        <r>
          <rPr>
            <b/>
            <sz val="8"/>
            <rFont val="Tahoma"/>
            <family val="2"/>
          </rPr>
          <t>q 3-4 months</t>
        </r>
      </text>
    </comment>
    <comment ref="A10" authorId="0">
      <text>
        <r>
          <rPr>
            <b/>
            <sz val="8"/>
            <rFont val="Tahoma"/>
            <family val="2"/>
          </rPr>
          <t>q 3-4 months</t>
        </r>
      </text>
    </comment>
    <comment ref="A15" authorId="0">
      <text>
        <r>
          <rPr>
            <b/>
            <sz val="8"/>
            <rFont val="Tahoma"/>
            <family val="2"/>
          </rPr>
          <t>Baseline and as needed</t>
        </r>
      </text>
    </comment>
    <comment ref="A16" authorId="0">
      <text>
        <r>
          <rPr>
            <b/>
            <sz val="8"/>
            <rFont val="Tahoma"/>
            <family val="2"/>
          </rPr>
          <t>Baseline and as needed</t>
        </r>
      </text>
    </comment>
    <comment ref="A52" authorId="0">
      <text>
        <r>
          <rPr>
            <b/>
            <sz val="8"/>
            <rFont val="Tahoma"/>
            <family val="2"/>
          </rPr>
          <t>Baseline and annually if not on ARVs and q3-4 mo. if on ARVs.  (increase to q6 mo. when stable)</t>
        </r>
      </text>
    </comment>
    <comment ref="A45" authorId="0">
      <text>
        <r>
          <rPr>
            <b/>
            <sz val="8"/>
            <rFont val="Tahoma"/>
            <family val="2"/>
          </rPr>
          <t>Baseline and q 3-4 mos if on ART</t>
        </r>
      </text>
    </comment>
    <comment ref="A47" authorId="0">
      <text>
        <r>
          <rPr>
            <b/>
            <sz val="8"/>
            <rFont val="Tahoma"/>
            <family val="2"/>
          </rPr>
          <t>Baseline and q 3-4 mos if on ART</t>
        </r>
      </text>
    </comment>
    <comment ref="A22" authorId="0">
      <text>
        <r>
          <rPr>
            <b/>
            <sz val="8"/>
            <rFont val="Tahoma"/>
            <family val="2"/>
          </rPr>
          <t>Baseline and q 3-4 mos if on ART</t>
        </r>
      </text>
    </comment>
    <comment ref="A33" authorId="0">
      <text>
        <r>
          <rPr>
            <b/>
            <sz val="8"/>
            <rFont val="Tahoma"/>
            <family val="2"/>
          </rPr>
          <t>Baseline, &amp; after inititating ARVs q 3-4 mo initially, increasing to q 6 mos when stable</t>
        </r>
      </text>
    </comment>
    <comment ref="A62" authorId="0">
      <text>
        <r>
          <rPr>
            <b/>
            <sz val="8"/>
            <rFont val="Tahoma"/>
            <family val="2"/>
          </rPr>
          <t>Baseline and q 3-4 months after starting ARVs increasing to 6 mos when stable</t>
        </r>
      </text>
    </comment>
    <comment ref="A51" authorId="0">
      <text>
        <r>
          <rPr>
            <b/>
            <sz val="8"/>
            <rFont val="Tahoma"/>
            <family val="2"/>
          </rPr>
          <t>q 12 months or 
q 3 months if on ART</t>
        </r>
      </text>
    </comment>
    <comment ref="A67" authorId="0">
      <text>
        <r>
          <rPr>
            <b/>
            <sz val="8"/>
            <rFont val="Tahoma"/>
            <family val="2"/>
          </rPr>
          <t>Baseline</t>
        </r>
      </text>
    </comment>
    <comment ref="A68" authorId="3">
      <text>
        <r>
          <rPr>
            <b/>
            <sz val="8"/>
            <rFont val="Tahoma"/>
            <family val="2"/>
          </rPr>
          <t>Baseline</t>
        </r>
      </text>
    </comment>
    <comment ref="A69" authorId="0">
      <text>
        <r>
          <rPr>
            <b/>
            <sz val="8"/>
            <rFont val="Tahoma"/>
            <family val="2"/>
          </rPr>
          <t>Baseline</t>
        </r>
      </text>
    </comment>
    <comment ref="A70" authorId="0">
      <text>
        <r>
          <rPr>
            <b/>
            <sz val="8"/>
            <rFont val="Tahoma"/>
            <family val="2"/>
          </rPr>
          <t>Baseline</t>
        </r>
      </text>
    </comment>
    <comment ref="A71" authorId="0">
      <text>
        <r>
          <rPr>
            <b/>
            <sz val="8"/>
            <rFont val="Tahoma"/>
            <family val="2"/>
          </rPr>
          <t>Baseline and q 12 mo. if negative</t>
        </r>
      </text>
    </comment>
    <comment ref="A72" authorId="0">
      <text>
        <r>
          <rPr>
            <b/>
            <sz val="8"/>
            <rFont val="Tahoma"/>
            <family val="2"/>
          </rPr>
          <t>Baseline and q 12 mo.
(Note: At least 4-7% of Hep C Ab negative pts. will have +ve PCR)</t>
        </r>
      </text>
    </comment>
    <comment ref="A73" authorId="0">
      <text>
        <r>
          <rPr>
            <b/>
            <sz val="8"/>
            <rFont val="Tahoma"/>
            <family val="2"/>
          </rPr>
          <t>If HCV PCR positive</t>
        </r>
      </text>
    </comment>
    <comment ref="A93" authorId="0">
      <text>
        <r>
          <rPr>
            <b/>
            <sz val="8"/>
            <rFont val="Tahoma"/>
            <family val="2"/>
          </rPr>
          <t>Baseline &amp; q 12 mo. unless previously documented TB or previous severe local reaction to TST</t>
        </r>
      </text>
    </comment>
    <comment ref="A94" authorId="0">
      <text>
        <r>
          <rPr>
            <b/>
            <sz val="8"/>
            <rFont val="Tahoma"/>
            <family val="2"/>
          </rPr>
          <t xml:space="preserve">Baseline and prn for TB screening. </t>
        </r>
      </text>
    </comment>
    <comment ref="A96" authorId="0">
      <text>
        <r>
          <rPr>
            <b/>
            <sz val="8"/>
            <rFont val="Tahoma"/>
            <family val="2"/>
          </rPr>
          <t>Consider a dual energy X-ray absorptiometry (DXA) scan to assess bone mineral density at baseline for HIV-positive men and women aged 50 years and older. DXA scan should be repeated at 3-5 year interval.</t>
        </r>
      </text>
    </comment>
    <comment ref="B6" authorId="0">
      <text>
        <r>
          <rPr>
            <b/>
            <sz val="8"/>
            <rFont val="Tahoma"/>
            <family val="2"/>
          </rPr>
          <t>day-month-year 
eg. 25-Jan-79</t>
        </r>
      </text>
    </comment>
    <comment ref="C115" authorId="0">
      <text>
        <r>
          <rPr>
            <b/>
            <sz val="8"/>
            <rFont val="Tahoma"/>
            <family val="2"/>
          </rPr>
          <t>2ml instead of 1 for HIV positive patients</t>
        </r>
      </text>
    </comment>
    <comment ref="E115" authorId="0">
      <text>
        <r>
          <rPr>
            <b/>
            <sz val="8"/>
            <rFont val="Tahoma"/>
            <family val="2"/>
          </rPr>
          <t>2ml instead of 1 for HIV positive patients</t>
        </r>
      </text>
    </comment>
    <comment ref="G115" authorId="1">
      <text>
        <r>
          <rPr>
            <b/>
            <sz val="8"/>
            <rFont val="Tahoma"/>
            <family val="2"/>
          </rPr>
          <t>2ml instead of 1 for HIV positive patients</t>
        </r>
      </text>
    </comment>
    <comment ref="G1" authorId="2">
      <text>
        <r>
          <rPr>
            <sz val="8"/>
            <rFont val="Tahoma"/>
            <family val="2"/>
          </rPr>
          <t>Clinician prescribing HIV medication and or holds primary responsibility for HIV care of the patient.
HIV Care provider may also be the Primary Care Provider (listed below)</t>
        </r>
      </text>
    </comment>
    <comment ref="G3" authorId="2">
      <text>
        <r>
          <rPr>
            <b/>
            <sz val="8"/>
            <rFont val="Tahoma"/>
            <family val="2"/>
          </rPr>
          <t>Primary Care Provider</t>
        </r>
        <r>
          <rPr>
            <sz val="8"/>
            <rFont val="Tahoma"/>
            <family val="2"/>
          </rPr>
          <t xml:space="preserve"> responsible for the primary care needs. May be the same individual as the HIV Care Provider.</t>
        </r>
      </text>
    </comment>
  </commentList>
</comments>
</file>

<file path=xl/comments3.xml><?xml version="1.0" encoding="utf-8"?>
<comments xmlns="http://schemas.openxmlformats.org/spreadsheetml/2006/main">
  <authors>
    <author>lforland2</author>
    <author>deVlaming</author>
    <author>PHSABC</author>
  </authors>
  <commentList>
    <comment ref="B40" authorId="0">
      <text>
        <r>
          <rPr>
            <b/>
            <sz val="8"/>
            <rFont val="Tahoma"/>
            <family val="2"/>
          </rPr>
          <t>day-month-year</t>
        </r>
        <r>
          <rPr>
            <sz val="8"/>
            <rFont val="Tahoma"/>
            <family val="2"/>
          </rPr>
          <t xml:space="preserve"> 
eg. 25-Jan-79</t>
        </r>
      </text>
    </comment>
    <comment ref="A34" authorId="1">
      <text>
        <r>
          <rPr>
            <b/>
            <sz val="8"/>
            <rFont val="Tahoma"/>
            <family val="2"/>
          </rPr>
          <t>q 3-4 months</t>
        </r>
      </text>
    </comment>
    <comment ref="A35" authorId="2">
      <text>
        <r>
          <rPr>
            <b/>
            <sz val="8"/>
            <rFont val="Tahoma"/>
            <family val="2"/>
          </rPr>
          <t>Enter height once (to calculate q3-4mo BMI's).  FORMULA=IF(ISBLANK(C35),"",C35)</t>
        </r>
      </text>
    </comment>
    <comment ref="A36" authorId="1">
      <text>
        <r>
          <rPr>
            <b/>
            <sz val="8"/>
            <rFont val="Tahoma"/>
            <family val="2"/>
          </rPr>
          <t>q 3-4 months
FORMULA=IF(COUNT(C34,C35)&lt;2,"",(C34/(C35^2)))</t>
        </r>
      </text>
    </comment>
    <comment ref="A37" authorId="1">
      <text>
        <r>
          <rPr>
            <b/>
            <sz val="8"/>
            <rFont val="Tahoma"/>
            <family val="2"/>
          </rPr>
          <t>q 3-4 months</t>
        </r>
      </text>
    </comment>
    <comment ref="B33" authorId="1">
      <text>
        <r>
          <rPr>
            <b/>
            <sz val="8"/>
            <rFont val="Tahoma"/>
            <family val="2"/>
          </rPr>
          <t>day-month-year eg. 25-Jan-79</t>
        </r>
      </text>
    </comment>
    <comment ref="A20" authorId="1">
      <text>
        <r>
          <rPr>
            <b/>
            <u val="single"/>
            <sz val="8"/>
            <rFont val="Tahoma"/>
            <family val="2"/>
          </rPr>
          <t>Current Transmission Risk Factors (prev 3 months)</t>
        </r>
        <r>
          <rPr>
            <b/>
            <sz val="8"/>
            <rFont val="Tahoma"/>
            <family val="2"/>
          </rPr>
          <t xml:space="preserve">
</t>
        </r>
      </text>
    </comment>
    <comment ref="B57" authorId="0">
      <text>
        <r>
          <rPr>
            <b/>
            <sz val="8"/>
            <rFont val="Tahoma"/>
            <family val="2"/>
          </rPr>
          <t>Enter dd-mmm-yy
e.g. 01-Jan-75</t>
        </r>
      </text>
    </comment>
    <comment ref="A2" authorId="2">
      <text>
        <r>
          <rPr>
            <b/>
            <sz val="8"/>
            <rFont val="Tahoma"/>
            <family val="2"/>
          </rPr>
          <t xml:space="preserve">FORMULA=IF(ISBLANK(DOB),"",DOB)
</t>
        </r>
      </text>
    </comment>
  </commentList>
</comments>
</file>

<file path=xl/comments4.xml><?xml version="1.0" encoding="utf-8"?>
<comments xmlns="http://schemas.openxmlformats.org/spreadsheetml/2006/main">
  <authors>
    <author>deVlaming</author>
    <author>lforland2</author>
    <author>PHSABC</author>
  </authors>
  <commentList>
    <comment ref="B41" authorId="0">
      <text>
        <r>
          <rPr>
            <b/>
            <u val="single"/>
            <sz val="8"/>
            <rFont val="Tahoma"/>
            <family val="2"/>
          </rPr>
          <t>Housing (prev 3 months)</t>
        </r>
      </text>
    </comment>
    <comment ref="A28" authorId="0">
      <text>
        <r>
          <rPr>
            <b/>
            <u val="single"/>
            <sz val="8"/>
            <rFont val="Tahoma"/>
            <family val="2"/>
          </rPr>
          <t>Current Transmission Risk Factors (prev 3 months)</t>
        </r>
        <r>
          <rPr>
            <b/>
            <sz val="8"/>
            <rFont val="Tahoma"/>
            <family val="2"/>
          </rPr>
          <t xml:space="preserve">
</t>
        </r>
      </text>
    </comment>
    <comment ref="B61" authorId="1">
      <text>
        <r>
          <rPr>
            <b/>
            <sz val="8"/>
            <rFont val="Tahoma"/>
            <family val="2"/>
          </rPr>
          <t>Enter dd-mmm-yy
e.g. 01-Jan-75</t>
        </r>
      </text>
    </comment>
    <comment ref="F41" authorId="0">
      <text>
        <r>
          <rPr>
            <b/>
            <u val="single"/>
            <sz val="8"/>
            <rFont val="Tahoma"/>
            <family val="2"/>
          </rPr>
          <t>Income sources (prev 3 months)</t>
        </r>
      </text>
    </comment>
    <comment ref="A2" authorId="2">
      <text>
        <r>
          <rPr>
            <b/>
            <sz val="8"/>
            <rFont val="Tahoma"/>
            <family val="2"/>
          </rPr>
          <t xml:space="preserve">FORMULA=IF(ISBLANK(DOB),"",DOB)
</t>
        </r>
      </text>
    </comment>
  </commentList>
</comments>
</file>

<file path=xl/comments5.xml><?xml version="1.0" encoding="utf-8"?>
<comments xmlns="http://schemas.openxmlformats.org/spreadsheetml/2006/main">
  <authors>
    <author>deVlaming</author>
    <author>Daryn Didyk</author>
    <author>lforland2</author>
    <author>transhealth</author>
    <author>PHSABC</author>
  </authors>
  <commentList>
    <comment ref="B36" authorId="0">
      <text>
        <r>
          <rPr>
            <b/>
            <sz val="8"/>
            <rFont val="Tahoma"/>
            <family val="2"/>
          </rPr>
          <t>day-month-year eg. 25-Jan-79</t>
        </r>
      </text>
    </comment>
    <comment ref="B7" authorId="0">
      <text>
        <r>
          <rPr>
            <b/>
            <sz val="8"/>
            <rFont val="Tahoma"/>
            <family val="2"/>
          </rPr>
          <t>day-month-year eg. 25-Jan-79</t>
        </r>
      </text>
    </comment>
    <comment ref="A10" authorId="1">
      <text>
        <r>
          <rPr>
            <b/>
            <sz val="8"/>
            <rFont val="Tahoma"/>
            <family val="2"/>
          </rPr>
          <t>If yes, offer pre-pregnancy counselling</t>
        </r>
      </text>
    </comment>
    <comment ref="B46" authorId="2">
      <text>
        <r>
          <rPr>
            <b/>
            <sz val="8"/>
            <rFont val="Tahoma"/>
            <family val="2"/>
          </rPr>
          <t>Enter dd-mmm-yy
e.g. 01-Jan-75</t>
        </r>
      </text>
    </comment>
    <comment ref="A42" authorId="3">
      <text>
        <r>
          <rPr>
            <b/>
            <sz val="8"/>
            <rFont val="Tahoma"/>
            <family val="2"/>
          </rPr>
          <t>If PAP abnormal, consider colposcopy</t>
        </r>
      </text>
    </comment>
    <comment ref="A26" authorId="1">
      <text>
        <r>
          <rPr>
            <b/>
            <sz val="8"/>
            <rFont val="Tahoma"/>
            <family val="2"/>
          </rPr>
          <t>Baseline &amp; q3 mo. if ongoing risk:
Male: GC, CT Urine for NAAT
Female: GC, CT cervical swab for NAAT and vaginal swab for Trich/BV/Yeast</t>
        </r>
      </text>
    </comment>
    <comment ref="A27" authorId="0">
      <text>
        <r>
          <rPr>
            <b/>
            <sz val="8"/>
            <rFont val="Tahoma"/>
            <family val="2"/>
          </rPr>
          <t>Baseline &amp; q3 mo. if ongoing risk:
Male: GC, CT Urine for NAAT
Female: GC, CT cervical swab for NAAT and vaginal swab for Trich/BV/Yeast</t>
        </r>
      </text>
    </comment>
    <comment ref="A33" authorId="0">
      <text>
        <r>
          <rPr>
            <b/>
            <sz val="8"/>
            <rFont val="Tahoma"/>
            <family val="2"/>
          </rPr>
          <t>At baseline, repeat at 6 mo. and then q12 mo. if normal</t>
        </r>
      </text>
    </comment>
    <comment ref="B25" authorId="0">
      <text>
        <r>
          <rPr>
            <b/>
            <sz val="8"/>
            <rFont val="Tahoma"/>
            <family val="2"/>
          </rPr>
          <t xml:space="preserve">day-month-year 
</t>
        </r>
        <r>
          <rPr>
            <sz val="8"/>
            <rFont val="Tahoma"/>
            <family val="2"/>
          </rPr>
          <t>eg. 25-Jan-79</t>
        </r>
      </text>
    </comment>
    <comment ref="A25" authorId="4">
      <text>
        <r>
          <rPr>
            <b/>
            <sz val="8"/>
            <rFont val="Tahoma"/>
            <family val="2"/>
          </rPr>
          <t>=IF(ISBLANK(Labs_Immuns_Meds!B83),"",Labs_Immuns_Meds!B83)</t>
        </r>
      </text>
    </comment>
    <comment ref="A2" authorId="4">
      <text>
        <r>
          <rPr>
            <b/>
            <sz val="8"/>
            <rFont val="Tahoma"/>
            <family val="2"/>
          </rPr>
          <t xml:space="preserve">FORMULA=IF(ISBLANK(DOB),"",DOB)
</t>
        </r>
      </text>
    </comment>
  </commentList>
</comments>
</file>

<file path=xl/comments6.xml><?xml version="1.0" encoding="utf-8"?>
<comments xmlns="http://schemas.openxmlformats.org/spreadsheetml/2006/main">
  <authors>
    <author>lforland2</author>
    <author>PHSABC</author>
  </authors>
  <commentList>
    <comment ref="D4" authorId="0">
      <text>
        <r>
          <rPr>
            <b/>
            <sz val="8"/>
            <rFont val="Tahoma"/>
            <family val="2"/>
          </rPr>
          <t>Enter dd-mmm-yy
e.g. 01-Jan-75</t>
        </r>
      </text>
    </comment>
    <comment ref="B12" authorId="0">
      <text>
        <r>
          <rPr>
            <b/>
            <sz val="8"/>
            <rFont val="Tahoma"/>
            <family val="2"/>
          </rPr>
          <t>Enter dd-mmm-yy
e.g. 01-Jan-75</t>
        </r>
      </text>
    </comment>
    <comment ref="A2" authorId="1">
      <text>
        <r>
          <rPr>
            <b/>
            <sz val="8"/>
            <rFont val="Tahoma"/>
            <family val="2"/>
          </rPr>
          <t xml:space="preserve">FORMULA=IF(ISBLANK(DOB),"",DOB)
</t>
        </r>
      </text>
    </comment>
  </commentList>
</comments>
</file>

<file path=xl/sharedStrings.xml><?xml version="1.0" encoding="utf-8"?>
<sst xmlns="http://schemas.openxmlformats.org/spreadsheetml/2006/main" count="1223" uniqueCount="961">
  <si>
    <t>DOB:</t>
  </si>
  <si>
    <t>PHN:</t>
  </si>
  <si>
    <t>WBC</t>
  </si>
  <si>
    <t>BP</t>
  </si>
  <si>
    <t>Framingham</t>
  </si>
  <si>
    <t>CD4 NADIR</t>
  </si>
  <si>
    <t>Dx Date:</t>
  </si>
  <si>
    <t>HLA B5701</t>
  </si>
  <si>
    <t>Tropism</t>
  </si>
  <si>
    <t>Hep A Total Ab</t>
  </si>
  <si>
    <t>Hep C Ab</t>
  </si>
  <si>
    <t>Hep C PCR</t>
  </si>
  <si>
    <t>Hep C Genotype</t>
  </si>
  <si>
    <t>RPR</t>
  </si>
  <si>
    <t>PPD skin test</t>
  </si>
  <si>
    <t xml:space="preserve">MAC culture </t>
  </si>
  <si>
    <t>Influenza  (0.5 ml)</t>
  </si>
  <si>
    <t>Pneumo23  (0.5 ml)</t>
  </si>
  <si>
    <t>Hep A (1 ml)</t>
  </si>
  <si>
    <t>Hep B (2 ml)</t>
  </si>
  <si>
    <t>ADDITIONAL DEMOGRAPHICS</t>
  </si>
  <si>
    <t>Other:</t>
  </si>
  <si>
    <t>Details:</t>
  </si>
  <si>
    <t>Housing</t>
  </si>
  <si>
    <t>CD4 count 200/ mm or less for the first time</t>
  </si>
  <si>
    <t>Bacterial Pneumonia, recurrent (≥ 2 episodes in 12 months)</t>
  </si>
  <si>
    <t>Candidiasis of esophagus, bronchi, trachea, or lungs</t>
  </si>
  <si>
    <t>Cervical carcinoma (invasive, confirmed by biopsy)</t>
  </si>
  <si>
    <t>Coccidioidomycosis, disseminated or extrapulmonary</t>
  </si>
  <si>
    <t>Cryptococcosis, extrapulmonary</t>
  </si>
  <si>
    <t>Cryptosporidiosis, chronic intestinal (&gt;1 month duration)</t>
  </si>
  <si>
    <t>Cytomegalovirus disease, other than liver, spleen or nodes (Specify)</t>
  </si>
  <si>
    <t>Herpes simplex: chronic ulcers (&gt; 1 month duration), or   bronchitis, pneumonitis, or esophagitis</t>
  </si>
  <si>
    <t>Histoplasmosis, disseminated or extrapulmonary</t>
  </si>
  <si>
    <t>HIV encephalopathy (AIDS dementia)</t>
  </si>
  <si>
    <t>Isosporiasis, chronic intestinal (&gt;1 month duration)</t>
  </si>
  <si>
    <t>Kaposi’s sarcoma</t>
  </si>
  <si>
    <t>Lymphoma, Non-Hodgkin’s Burkitt’s, immunoblastic (or equivalent term)</t>
  </si>
  <si>
    <t>Lymphoma, primary in the brain</t>
  </si>
  <si>
    <t>Mycobacterium avium complex or M.kansasii, disseminated or extrapulmonary</t>
  </si>
  <si>
    <t>Mycobacterium tuberculosis, pulmonary, disseminated or extrapulmonary</t>
  </si>
  <si>
    <t>Mycobacterium other species or unidentified species, disseminated or extrapulmonary</t>
  </si>
  <si>
    <t>Pneumocystis carinii pneumonia</t>
  </si>
  <si>
    <t>Progressive multifocal leukoencephalopathy (PML)</t>
  </si>
  <si>
    <t>Salmonella septicemia, recurrent</t>
  </si>
  <si>
    <t>Toxoplasmosis of brain</t>
  </si>
  <si>
    <t>Wasting syndrome (wt. loss &gt;10% of baseline body wt, associated with either chronic diarrhea or fever)</t>
  </si>
  <si>
    <t>Canada</t>
  </si>
  <si>
    <t>Other</t>
  </si>
  <si>
    <t>Caucasian/White</t>
  </si>
  <si>
    <t>Asian</t>
  </si>
  <si>
    <t>Hispanic/Latino</t>
  </si>
  <si>
    <t>Black</t>
  </si>
  <si>
    <t>Language</t>
  </si>
  <si>
    <t>English</t>
  </si>
  <si>
    <t>French</t>
  </si>
  <si>
    <t>Status Indian</t>
  </si>
  <si>
    <t>Canadian Citizen</t>
  </si>
  <si>
    <t>Landed Immigrant</t>
  </si>
  <si>
    <t>Refugee Claimant</t>
  </si>
  <si>
    <t>Refugee</t>
  </si>
  <si>
    <t>Gender</t>
  </si>
  <si>
    <t>Ethnicity</t>
  </si>
  <si>
    <t>Diagnosis (click box below to choose from drop-down list)</t>
  </si>
  <si>
    <t>Outreach (other):</t>
  </si>
  <si>
    <t>Partner/other Family, Friends:</t>
  </si>
  <si>
    <t>Home Care Nursing:</t>
  </si>
  <si>
    <t>Home Care Non-Nursing Support:</t>
  </si>
  <si>
    <t>HIV Organizations:</t>
  </si>
  <si>
    <t>Outreach:</t>
  </si>
  <si>
    <t>Addiction Counsellor:</t>
  </si>
  <si>
    <t>Pregnant</t>
  </si>
  <si>
    <t>Active IDU</t>
  </si>
  <si>
    <t>Employed Part-Time</t>
  </si>
  <si>
    <t>Employed Full-Time</t>
  </si>
  <si>
    <t>Cigarettes/Nicotine</t>
  </si>
  <si>
    <t>Alcohol</t>
  </si>
  <si>
    <t>Cocaine</t>
  </si>
  <si>
    <t>dT (0.5 ml)</t>
  </si>
  <si>
    <t>MSM</t>
  </si>
  <si>
    <t>Bisexual</t>
  </si>
  <si>
    <t>Heterosexual</t>
  </si>
  <si>
    <t>CSW/STW</t>
  </si>
  <si>
    <t>Sexual Assault</t>
  </si>
  <si>
    <t>IDU</t>
  </si>
  <si>
    <t>Hemophilia</t>
  </si>
  <si>
    <t>Blood Products</t>
  </si>
  <si>
    <t>Occupational/Accidental Exposure</t>
  </si>
  <si>
    <t>MTCT</t>
  </si>
  <si>
    <t>From HIV endemic area</t>
  </si>
  <si>
    <t>Unknown</t>
  </si>
  <si>
    <t>House/Apartment</t>
  </si>
  <si>
    <t>Shelter</t>
  </si>
  <si>
    <t>Staying with Friend</t>
  </si>
  <si>
    <t>Family</t>
  </si>
  <si>
    <t>On street (NFA)</t>
  </si>
  <si>
    <t>Treatment/Recovery House</t>
  </si>
  <si>
    <t>Psychiatric History</t>
  </si>
  <si>
    <t>Income Assistance - Basic</t>
  </si>
  <si>
    <t>(Year 0)</t>
  </si>
  <si>
    <t>(Year 5)</t>
  </si>
  <si>
    <t>(Year 10)</t>
  </si>
  <si>
    <t>No</t>
  </si>
  <si>
    <t>Yes</t>
  </si>
  <si>
    <t>Ethnicity (self-identified):</t>
  </si>
  <si>
    <t>Preferred Language:</t>
  </si>
  <si>
    <t>Result</t>
  </si>
  <si>
    <t>Risk Factors at Seroconversion:</t>
  </si>
  <si>
    <t>Untreated/Unstable Addiction</t>
  </si>
  <si>
    <t>Income sources</t>
  </si>
  <si>
    <t>Crack cocaine</t>
  </si>
  <si>
    <t>Abstinent or no reported use</t>
  </si>
  <si>
    <t>Jail</t>
  </si>
  <si>
    <t>Residential Care</t>
  </si>
  <si>
    <t>Hospice</t>
  </si>
  <si>
    <t>SRO - private</t>
  </si>
  <si>
    <t>SRO - supported housing</t>
  </si>
  <si>
    <t>Income Assistance - PWD</t>
  </si>
  <si>
    <t>Income Assistance - PPMB</t>
  </si>
  <si>
    <t>Old Age Security Pension</t>
  </si>
  <si>
    <t>Other Pension</t>
  </si>
  <si>
    <t>HIV CARE PROVIDER:</t>
  </si>
  <si>
    <t>1º CARE PROVIDER:</t>
  </si>
  <si>
    <t>dd-mmm-yy</t>
  </si>
  <si>
    <t>yyyy</t>
  </si>
  <si>
    <t>M</t>
  </si>
  <si>
    <t>F</t>
  </si>
  <si>
    <t>T (biological male)</t>
  </si>
  <si>
    <t>T (biological female)</t>
  </si>
  <si>
    <t>AB</t>
  </si>
  <si>
    <t>BC</t>
  </si>
  <si>
    <t>MB</t>
  </si>
  <si>
    <t>NB</t>
  </si>
  <si>
    <t>NL</t>
  </si>
  <si>
    <t>NS</t>
  </si>
  <si>
    <t>ON</t>
  </si>
  <si>
    <t>QC</t>
  </si>
  <si>
    <t>SK</t>
  </si>
  <si>
    <t>CD4 Absolute *</t>
  </si>
  <si>
    <t>Viral Load *</t>
  </si>
  <si>
    <t>TC/HDL ratio</t>
  </si>
  <si>
    <t>&lt;date&gt;</t>
  </si>
  <si>
    <t>Weight  (kg) *</t>
  </si>
  <si>
    <t>Reason for stopping</t>
  </si>
  <si>
    <t>Contact Info:</t>
  </si>
  <si>
    <t>Name:</t>
  </si>
  <si>
    <t>Place of Birth:</t>
  </si>
  <si>
    <t>If Canada, Province:</t>
  </si>
  <si>
    <t>HGB *</t>
  </si>
  <si>
    <t>Normal</t>
  </si>
  <si>
    <t>Abnormal</t>
  </si>
  <si>
    <t>CXR for TB</t>
  </si>
  <si>
    <t>No active TB</t>
  </si>
  <si>
    <t>Active TB</t>
  </si>
  <si>
    <t>See report</t>
  </si>
  <si>
    <t>Definitely interested</t>
  </si>
  <si>
    <t>Maybe interested</t>
  </si>
  <si>
    <t>Definitely not interested</t>
  </si>
  <si>
    <t>Not applicable</t>
  </si>
  <si>
    <t>Dose #2</t>
  </si>
  <si>
    <t>Dose #3</t>
  </si>
  <si>
    <t>No:not indicated</t>
  </si>
  <si>
    <t>No:adherence issues</t>
  </si>
  <si>
    <t>No:pt declined</t>
  </si>
  <si>
    <t>NT</t>
  </si>
  <si>
    <t>NU</t>
  </si>
  <si>
    <t>PE</t>
  </si>
  <si>
    <t>YT</t>
  </si>
  <si>
    <t>Residency/Immigration Status:</t>
  </si>
  <si>
    <t>Aboriginal/First Nations/Inuit/Metis - Status</t>
  </si>
  <si>
    <t>Aboriginal/First Nations/Inuit/Metis - Nonstatus</t>
  </si>
  <si>
    <t>Spermicide</t>
  </si>
  <si>
    <t>Diaphragm</t>
  </si>
  <si>
    <t>Tubal Ligation</t>
  </si>
  <si>
    <t>Hysterectomy</t>
  </si>
  <si>
    <t>Visitor</t>
  </si>
  <si>
    <t>Permanent Resident</t>
  </si>
  <si>
    <t>DXA scan</t>
  </si>
  <si>
    <t>Baseline Date</t>
  </si>
  <si>
    <t>CD4 Fraction (%)</t>
  </si>
  <si>
    <t>Postive</t>
  </si>
  <si>
    <t>Negative</t>
  </si>
  <si>
    <t>Date</t>
  </si>
  <si>
    <t>Base Result</t>
  </si>
  <si>
    <t>SEX:</t>
  </si>
  <si>
    <t>INR</t>
  </si>
  <si>
    <t xml:space="preserve">ALT </t>
  </si>
  <si>
    <r>
      <t>BMI (auto calculated: kg/m</t>
    </r>
    <r>
      <rPr>
        <vertAlign val="superscript"/>
        <sz val="9"/>
        <rFont val="Arial"/>
        <family val="2"/>
      </rPr>
      <t>2</t>
    </r>
    <r>
      <rPr>
        <sz val="9"/>
        <rFont val="Arial"/>
        <family val="2"/>
      </rPr>
      <t>)</t>
    </r>
  </si>
  <si>
    <t xml:space="preserve">HIV Clinical guidelines and tips for flowsheet use are available wherever you see a red triangle (comment). Hover your mouse over the cell with the comment to see the guideline. </t>
  </si>
  <si>
    <t>Entering baseline results and date</t>
  </si>
  <si>
    <t>Clinical guidelines</t>
  </si>
  <si>
    <t>Date format</t>
  </si>
  <si>
    <t>Entering results going forward (after baseline)</t>
  </si>
  <si>
    <t>After the baseline values are completed, it is more likely that tests will be ordered together, thus on or around the same date. Therefore subsequent columns in the lab values table are listed with 1 date cell at the top, with result values to be entered in the corresponding cell in that column. Use a new column for tests that are ordered at a different time.</t>
  </si>
  <si>
    <t>SAMPLE:</t>
  </si>
  <si>
    <r>
      <t xml:space="preserve">Most users will likely want to use the flowsheet without entering a lot of historical data. The first section called </t>
    </r>
    <r>
      <rPr>
        <b/>
        <sz val="10"/>
        <rFont val="Arial"/>
        <family val="2"/>
      </rPr>
      <t xml:space="preserve">Baseline Date and Base result </t>
    </r>
    <r>
      <rPr>
        <sz val="10"/>
        <rFont val="Arial"/>
        <family val="0"/>
      </rPr>
      <t>has been created to allow users to enter a representative sample of historical data, which may have varying dates as these tests may have been ordered at different times.</t>
    </r>
  </si>
  <si>
    <t>Feedback on the flowsheet</t>
  </si>
  <si>
    <t>Tips for using the HIV Flowsheet</t>
  </si>
  <si>
    <t>Trending results</t>
  </si>
  <si>
    <t>Graphs for key results including CD4, Viral Load, Weight, and Hemoglobin are available in the tabs to the right of the Flowsheet tab. These graphs will dynamically update as data is entered into the flowsheet.</t>
  </si>
  <si>
    <t>Cervical Pap</t>
  </si>
  <si>
    <t>Mammography</t>
  </si>
  <si>
    <t>N/A</t>
  </si>
  <si>
    <t>GYNECOLOGICAL HISTORY</t>
  </si>
  <si>
    <t>Vaginal contraceptive ring</t>
  </si>
  <si>
    <t>Female condoms</t>
  </si>
  <si>
    <t>Sponge</t>
  </si>
  <si>
    <t>Male condoms</t>
  </si>
  <si>
    <t>Unprotected Sex</t>
  </si>
  <si>
    <t>Sex Trade work</t>
  </si>
  <si>
    <t>Untreated/Unstable MH problem</t>
  </si>
  <si>
    <t>Amphetamine</t>
  </si>
  <si>
    <t>Other opiates (prescribed)</t>
  </si>
  <si>
    <t>Opiate Substitution Treatment</t>
  </si>
  <si>
    <t>Other opiates (non-prescribed)</t>
  </si>
  <si>
    <t>Action</t>
  </si>
  <si>
    <t>Person Responsible</t>
  </si>
  <si>
    <t>Target Date</t>
  </si>
  <si>
    <t>Status/Outcome</t>
  </si>
  <si>
    <t>Optimal HIV Management</t>
  </si>
  <si>
    <t>Medical Stability</t>
  </si>
  <si>
    <t>Psychosocial</t>
  </si>
  <si>
    <t>Date of Plan:</t>
  </si>
  <si>
    <t>Author</t>
  </si>
  <si>
    <t>Notes</t>
  </si>
  <si>
    <t>Objective</t>
  </si>
  <si>
    <t>ADDITIONAL NOTES:</t>
  </si>
  <si>
    <t>Septra DS</t>
  </si>
  <si>
    <t>Dapsone</t>
  </si>
  <si>
    <t>Azithromycin</t>
  </si>
  <si>
    <t>Atovaquone</t>
  </si>
  <si>
    <t>Pentamidine</t>
  </si>
  <si>
    <t>Resistance Testing requested? (Y/N)</t>
  </si>
  <si>
    <t>CPP</t>
  </si>
  <si>
    <t>CPP - Disability</t>
  </si>
  <si>
    <t>EI Benefits</t>
  </si>
  <si>
    <t>WorkSafe BC (WCB)</t>
  </si>
  <si>
    <t>Heroin</t>
  </si>
  <si>
    <t>clinician may add test here</t>
  </si>
  <si>
    <t>OTHER MEDICATIONS</t>
  </si>
  <si>
    <t>LDL</t>
  </si>
  <si>
    <t>Triglycerides</t>
  </si>
  <si>
    <t>ARVMeds</t>
  </si>
  <si>
    <t>Income</t>
  </si>
  <si>
    <t>SubstanceUse</t>
  </si>
  <si>
    <t>OtherMeds</t>
  </si>
  <si>
    <t>Atripla</t>
  </si>
  <si>
    <t>Combivir</t>
  </si>
  <si>
    <t>emtricitabine</t>
  </si>
  <si>
    <t>lamivudine</t>
  </si>
  <si>
    <t>Kivexa</t>
  </si>
  <si>
    <t>enfuvirtide</t>
  </si>
  <si>
    <t>zalcitabine</t>
  </si>
  <si>
    <t>etravirine</t>
  </si>
  <si>
    <t>saquinavir</t>
  </si>
  <si>
    <t>raltegravir</t>
  </si>
  <si>
    <t>fosamprenavir</t>
  </si>
  <si>
    <t>ritonavir</t>
  </si>
  <si>
    <t>darunavir</t>
  </si>
  <si>
    <t>delavirdine</t>
  </si>
  <si>
    <t>zidovudine</t>
  </si>
  <si>
    <t>atazanavir</t>
  </si>
  <si>
    <t>maraviroc</t>
  </si>
  <si>
    <t>efavirenz</t>
  </si>
  <si>
    <t>Trizivir</t>
  </si>
  <si>
    <t>Truvada</t>
  </si>
  <si>
    <t>didanosine</t>
  </si>
  <si>
    <t>nelfinavir</t>
  </si>
  <si>
    <t>nevirapine</t>
  </si>
  <si>
    <t>tenofovir</t>
  </si>
  <si>
    <t>stavudine</t>
  </si>
  <si>
    <t>abacavir</t>
  </si>
  <si>
    <t>Contraception</t>
  </si>
  <si>
    <t>PregIntent</t>
  </si>
  <si>
    <t>ADI</t>
  </si>
  <si>
    <t>CXR</t>
  </si>
  <si>
    <t>Supports</t>
  </si>
  <si>
    <t>ARVs</t>
  </si>
  <si>
    <t>Prov</t>
  </si>
  <si>
    <t>ResImmigStatus</t>
  </si>
  <si>
    <t>NormAbnNA</t>
  </si>
  <si>
    <t>SOCIAL DETERMINANTS OF HEALTH</t>
  </si>
  <si>
    <r>
      <t>YesNoUnkn</t>
    </r>
    <r>
      <rPr>
        <sz val="9"/>
        <rFont val="Arial"/>
        <family val="2"/>
      </rPr>
      <t xml:space="preserve"> (Psych History)</t>
    </r>
  </si>
  <si>
    <r>
      <t>PosNeg</t>
    </r>
    <r>
      <rPr>
        <sz val="9"/>
        <rFont val="Arial"/>
        <family val="2"/>
      </rPr>
      <t xml:space="preserve"> (Screening Tests)</t>
    </r>
  </si>
  <si>
    <t>Dose #1</t>
  </si>
  <si>
    <t xml:space="preserve">OR     </t>
  </si>
  <si>
    <t>Est.Year Seroconversion:</t>
  </si>
  <si>
    <t>CASE MANAGEMENT PLAN:</t>
  </si>
  <si>
    <r>
      <t>YesNo</t>
    </r>
    <r>
      <rPr>
        <sz val="9"/>
        <rFont val="Arial"/>
        <family val="2"/>
      </rPr>
      <t xml:space="preserve"> (on ARVs?; 1°provider; )</t>
    </r>
  </si>
  <si>
    <t>Kaletra - pediatric</t>
  </si>
  <si>
    <t>Kaletra - adult</t>
  </si>
  <si>
    <t>G:</t>
  </si>
  <si>
    <t>P:</t>
  </si>
  <si>
    <t>A:</t>
  </si>
  <si>
    <t>GPA</t>
  </si>
  <si>
    <t>BV</t>
  </si>
  <si>
    <t>Yeast</t>
  </si>
  <si>
    <t>Trichomonas</t>
  </si>
  <si>
    <t>Declined</t>
  </si>
  <si>
    <t>PregReason</t>
  </si>
  <si>
    <t>Choice</t>
  </si>
  <si>
    <t>Tubal/Hysterectomy</t>
  </si>
  <si>
    <t>Menopause</t>
  </si>
  <si>
    <t>If no, reason?</t>
  </si>
  <si>
    <t>PregPlans</t>
  </si>
  <si>
    <t>Within 3 mo</t>
  </si>
  <si>
    <t>Within 6 mo</t>
  </si>
  <si>
    <t>Within 1 yr</t>
  </si>
  <si>
    <t>Within 18 mo</t>
  </si>
  <si>
    <t>Within 2 yr</t>
  </si>
  <si>
    <t>If yes, plans?</t>
  </si>
  <si>
    <t>YesNoNA</t>
  </si>
  <si>
    <t>Pregnancy Intentions</t>
  </si>
  <si>
    <t>Pregnancy Outcome</t>
  </si>
  <si>
    <t>PregOutcome</t>
  </si>
  <si>
    <t>Singleton male</t>
  </si>
  <si>
    <t>Singleton female</t>
  </si>
  <si>
    <t>Fraternal twins</t>
  </si>
  <si>
    <t>Female identical twins</t>
  </si>
  <si>
    <t>Male identical twins</t>
  </si>
  <si>
    <t>Triplets</t>
  </si>
  <si>
    <t>Quadruplets</t>
  </si>
  <si>
    <t>Quintuplets</t>
  </si>
  <si>
    <t>Colposcopy</t>
  </si>
  <si>
    <t>Within next 5 yr</t>
  </si>
  <si>
    <t>LNMP</t>
  </si>
  <si>
    <t>Cycle</t>
  </si>
  <si>
    <t>Irregular</t>
  </si>
  <si>
    <t>PregTest</t>
  </si>
  <si>
    <t>Not done</t>
  </si>
  <si>
    <t>Regular</t>
  </si>
  <si>
    <t>fluconazole</t>
  </si>
  <si>
    <t>clarithromycin</t>
  </si>
  <si>
    <t>acyclovir</t>
  </si>
  <si>
    <t>famciclovir</t>
  </si>
  <si>
    <t>valacyclovir</t>
  </si>
  <si>
    <t>ciprofloxacin</t>
  </si>
  <si>
    <t>metronidazole</t>
  </si>
  <si>
    <t>doxycycline</t>
  </si>
  <si>
    <t>cefuroxime</t>
  </si>
  <si>
    <t>amoxicillin</t>
  </si>
  <si>
    <t>penicillin</t>
  </si>
  <si>
    <t>dimenhydrinate</t>
  </si>
  <si>
    <t>loperamide</t>
  </si>
  <si>
    <t>methadone</t>
  </si>
  <si>
    <t>diazepam</t>
  </si>
  <si>
    <t>trazodone</t>
  </si>
  <si>
    <t>quetiapine</t>
  </si>
  <si>
    <t>citalopram</t>
  </si>
  <si>
    <t>escitalopram</t>
  </si>
  <si>
    <t>paroxetine</t>
  </si>
  <si>
    <t>fluoxetine</t>
  </si>
  <si>
    <t>venlafaxine</t>
  </si>
  <si>
    <t>venlafaxine XR</t>
  </si>
  <si>
    <t>amitriptyline</t>
  </si>
  <si>
    <t>sertraline</t>
  </si>
  <si>
    <t>bupropion</t>
  </si>
  <si>
    <t>nortriptyline</t>
  </si>
  <si>
    <t>pravastatin</t>
  </si>
  <si>
    <t>rosuvastatin</t>
  </si>
  <si>
    <t>atorvastatin</t>
  </si>
  <si>
    <t>acetaminophen</t>
  </si>
  <si>
    <t>ibuprofen</t>
  </si>
  <si>
    <t>naproxen</t>
  </si>
  <si>
    <t>sildenafil</t>
  </si>
  <si>
    <t>pantoprazole</t>
  </si>
  <si>
    <t>omeprazole</t>
  </si>
  <si>
    <t>lansoprazole</t>
  </si>
  <si>
    <t>rabeprazole</t>
  </si>
  <si>
    <t>ranitidine</t>
  </si>
  <si>
    <t>metoclopramide</t>
  </si>
  <si>
    <t>antacids</t>
  </si>
  <si>
    <t>ramipril</t>
  </si>
  <si>
    <t>furosemide</t>
  </si>
  <si>
    <t>enalapril</t>
  </si>
  <si>
    <t>salbutamol inhaler</t>
  </si>
  <si>
    <t>beclomethasone inhaler</t>
  </si>
  <si>
    <t>lorazepam</t>
  </si>
  <si>
    <t>clonazepam</t>
  </si>
  <si>
    <t>zopiclone</t>
  </si>
  <si>
    <t>levothyroxine</t>
  </si>
  <si>
    <t>hydromorphone</t>
  </si>
  <si>
    <t>oxycodone</t>
  </si>
  <si>
    <t>oxycodone SR</t>
  </si>
  <si>
    <t>morphine</t>
  </si>
  <si>
    <t>Percocet</t>
  </si>
  <si>
    <t>fentanyl</t>
  </si>
  <si>
    <t>Tylenol #3</t>
  </si>
  <si>
    <t>testosterone</t>
  </si>
  <si>
    <t>ml</t>
  </si>
  <si>
    <t>mg</t>
  </si>
  <si>
    <t>tab</t>
  </si>
  <si>
    <t>cap</t>
  </si>
  <si>
    <t>po</t>
  </si>
  <si>
    <t>neb</t>
  </si>
  <si>
    <t>IV</t>
  </si>
  <si>
    <t>Frequency</t>
  </si>
  <si>
    <t>hs</t>
  </si>
  <si>
    <t>IM</t>
  </si>
  <si>
    <t>mcg</t>
  </si>
  <si>
    <t>mEq</t>
  </si>
  <si>
    <t>Route</t>
  </si>
  <si>
    <t>Unit</t>
  </si>
  <si>
    <t>pr</t>
  </si>
  <si>
    <t>prn</t>
  </si>
  <si>
    <t>supp</t>
  </si>
  <si>
    <t>IU</t>
  </si>
  <si>
    <t>%</t>
  </si>
  <si>
    <t>syr</t>
  </si>
  <si>
    <t>qweekly</t>
  </si>
  <si>
    <t>q2h</t>
  </si>
  <si>
    <t>q4h</t>
  </si>
  <si>
    <t>q8h</t>
  </si>
  <si>
    <t>q12h</t>
  </si>
  <si>
    <t>pv</t>
  </si>
  <si>
    <t>Dose</t>
  </si>
  <si>
    <t>daily</t>
  </si>
  <si>
    <t>PHONE:</t>
  </si>
  <si>
    <t>EMAIL:</t>
  </si>
  <si>
    <t>PATIENT:</t>
  </si>
  <si>
    <t>Phone / Location:</t>
  </si>
  <si>
    <t>Copper IUD</t>
  </si>
  <si>
    <t>Mirena IUD</t>
  </si>
  <si>
    <t>Depot Provera</t>
  </si>
  <si>
    <t>Platelets</t>
  </si>
  <si>
    <t>AST</t>
  </si>
  <si>
    <t>GGT</t>
  </si>
  <si>
    <t>Creatinine</t>
  </si>
  <si>
    <t>B12</t>
  </si>
  <si>
    <t>MRUN</t>
  </si>
  <si>
    <t>Hep Bs Ag</t>
  </si>
  <si>
    <t>Hep Bc Ab</t>
  </si>
  <si>
    <t>Hep Bs Ab (titer)</t>
  </si>
  <si>
    <t>VZV IgG</t>
  </si>
  <si>
    <t xml:space="preserve">Toxo IgG </t>
  </si>
  <si>
    <t>CMV IgG</t>
  </si>
  <si>
    <t>clinician may add vaccine here</t>
  </si>
  <si>
    <t>Year of arrival:</t>
  </si>
  <si>
    <t>Significant Past Medical History</t>
  </si>
  <si>
    <t>Significant Past Surgical  History</t>
  </si>
  <si>
    <t xml:space="preserve">First positive HIV test: </t>
  </si>
  <si>
    <t>Last negative HIV test:</t>
  </si>
  <si>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</si>
  <si>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</si>
  <si>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</si>
  <si>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</si>
  <si>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</si>
  <si>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</si>
  <si>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</si>
  <si>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</si>
  <si>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</si>
  <si>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</si>
  <si>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</si>
  <si>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</si>
  <si>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</si>
  <si>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</si>
  <si>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</si>
  <si>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</si>
  <si>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</si>
  <si>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</si>
  <si>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</si>
  <si>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</si>
  <si>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</si>
  <si>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</si>
  <si>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</si>
  <si>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</si>
  <si>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</si>
  <si>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Bosnia-Herzegovina</t>
  </si>
  <si>
    <t>Botswana</t>
  </si>
  <si>
    <t>Bouvet Island</t>
  </si>
  <si>
    <t>Brazil</t>
  </si>
  <si>
    <t>Brunei</t>
  </si>
  <si>
    <t>Bulgaria</t>
  </si>
  <si>
    <t>Burkina Faso</t>
  </si>
  <si>
    <t>Burundi</t>
  </si>
  <si>
    <t>Cambodia</t>
  </si>
  <si>
    <t>Cameroon</t>
  </si>
  <si>
    <t>Cape Verde</t>
  </si>
  <si>
    <t>Cayman Islands</t>
  </si>
  <si>
    <t>Central African Republic</t>
  </si>
  <si>
    <t>Chad</t>
  </si>
  <si>
    <t>Chile</t>
  </si>
  <si>
    <t>China</t>
  </si>
  <si>
    <t>Christmas Island</t>
  </si>
  <si>
    <t>Cocos (Keeling) Islands</t>
  </si>
  <si>
    <t>Colombia</t>
  </si>
  <si>
    <t>Comoros</t>
  </si>
  <si>
    <t>Congo, Democratic Republic of the (Zaire)</t>
  </si>
  <si>
    <t>Congo, Republic of</t>
  </si>
  <si>
    <t>Cook Islands</t>
  </si>
  <si>
    <t>Costa Rica</t>
  </si>
  <si>
    <t>Croatia</t>
  </si>
  <si>
    <t>Cuba</t>
  </si>
  <si>
    <t>Cyprus</t>
  </si>
  <si>
    <t>Czech Republic</t>
  </si>
  <si>
    <t>Denmark</t>
  </si>
  <si>
    <t>Djibouti</t>
  </si>
  <si>
    <t>Dominica</t>
  </si>
  <si>
    <t>Dominican Republic</t>
  </si>
  <si>
    <t>Ecuador</t>
  </si>
  <si>
    <t>Egypt</t>
  </si>
  <si>
    <t>El Salvador</t>
  </si>
  <si>
    <t>Equatorial Guinea</t>
  </si>
  <si>
    <t>Eritrea</t>
  </si>
  <si>
    <t>Estonia</t>
  </si>
  <si>
    <t>Ethiopia</t>
  </si>
  <si>
    <t>Falkland Islands</t>
  </si>
  <si>
    <t>Faroe Islands</t>
  </si>
  <si>
    <t>Fiji</t>
  </si>
  <si>
    <t>Finland</t>
  </si>
  <si>
    <t>France</t>
  </si>
  <si>
    <t>French Guiana</t>
  </si>
  <si>
    <t>Gabon</t>
  </si>
  <si>
    <t>Gambia</t>
  </si>
  <si>
    <t>Georgia</t>
  </si>
  <si>
    <t>Germany</t>
  </si>
  <si>
    <t>Ghana</t>
  </si>
  <si>
    <t>Gibraltar</t>
  </si>
  <si>
    <t>Greece</t>
  </si>
  <si>
    <t>Greenland</t>
  </si>
  <si>
    <t>Grenada</t>
  </si>
  <si>
    <t>Guadeloupe (French)</t>
  </si>
  <si>
    <t>Guatemala</t>
  </si>
  <si>
    <t>Guinea</t>
  </si>
  <si>
    <t>Guinea Bissau</t>
  </si>
  <si>
    <t>Guyana</t>
  </si>
  <si>
    <t>Haiti</t>
  </si>
  <si>
    <t>Holy See</t>
  </si>
  <si>
    <t>Honduras</t>
  </si>
  <si>
    <t>Hong Kong</t>
  </si>
  <si>
    <t>Hungary</t>
  </si>
  <si>
    <t>Iceland</t>
  </si>
  <si>
    <t>India</t>
  </si>
  <si>
    <t>Indonesia</t>
  </si>
  <si>
    <t>Iran</t>
  </si>
  <si>
    <t>Iraq</t>
  </si>
  <si>
    <t>Ireland</t>
  </si>
  <si>
    <t>Israel</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</si>
  <si>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</si>
  <si>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</si>
  <si>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</si>
  <si>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</si>
  <si>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</si>
  <si>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</si>
  <si>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</si>
  <si>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</si>
  <si>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</si>
  <si>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</si>
  <si>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</si>
  <si>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</si>
  <si>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</si>
  <si>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</si>
  <si>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</si>
  <si>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</si>
  <si>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</si>
  <si>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</si>
  <si>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</si>
  <si>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</si>
  <si>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</si>
  <si>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</si>
  <si>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</si>
  <si>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</si>
  <si>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</si>
  <si>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</si>
  <si>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</si>
  <si>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 (French)</t>
  </si>
  <si>
    <t>Mauritania</t>
  </si>
  <si>
    <t>Mauritius</t>
  </si>
  <si>
    <t>Mayotte</t>
  </si>
  <si>
    <t>Mexico</t>
  </si>
  <si>
    <t>Micronesia</t>
  </si>
  <si>
    <t>Moldova</t>
  </si>
  <si>
    <t>Monaco</t>
  </si>
  <si>
    <t>Mongolia</t>
  </si>
  <si>
    <t>Montenegro</t>
  </si>
  <si>
    <t>Montserrat</t>
  </si>
  <si>
    <t>Morocco</t>
  </si>
  <si>
    <t>Mozambique</t>
  </si>
  <si>
    <t>Myanmar</t>
  </si>
  <si>
    <t>Namibia</t>
  </si>
  <si>
    <t>Nauru</t>
  </si>
  <si>
    <t>Nepal</t>
  </si>
  <si>
    <t>Netherlands</t>
  </si>
  <si>
    <t>Netherlands Antilles</t>
  </si>
  <si>
    <t>New Caledonia (French)</t>
  </si>
  <si>
    <t>New Zealand</t>
  </si>
  <si>
    <t>Nicaragua</t>
  </si>
  <si>
    <t>Niger</t>
  </si>
  <si>
    <t>Nigeria</t>
  </si>
  <si>
    <t>Niue</t>
  </si>
  <si>
    <t>Norfolk Island</t>
  </si>
  <si>
    <t>North Korea</t>
  </si>
  <si>
    <t>Northern Mariana Islands</t>
  </si>
  <si>
    <t>Norway</t>
  </si>
  <si>
    <t>Oman</t>
  </si>
  <si>
    <t>Pakistan</t>
  </si>
  <si>
    <t>Palau</t>
  </si>
  <si>
    <t>Panama</t>
  </si>
  <si>
    <t>Papua New Guinea</t>
  </si>
  <si>
    <t>Paraguay</t>
  </si>
  <si>
    <t>Peru</t>
  </si>
  <si>
    <t>Philippines</t>
  </si>
  <si>
    <t>Pitcairn Island</t>
  </si>
  <si>
    <t>Poland</t>
  </si>
  <si>
    <t>Polynesia (French)</t>
  </si>
  <si>
    <t>Portugal</t>
  </si>
  <si>
    <t>Puerto Rico</t>
  </si>
  <si>
    <t>Qatar</t>
  </si>
  <si>
    <t>Reunion</t>
  </si>
  <si>
    <t>Romania</t>
  </si>
  <si>
    <t>Russia</t>
  </si>
  <si>
    <t>Rwanda</t>
  </si>
  <si>
    <t>Saint Helena</t>
  </si>
  <si>
    <t>Saint Kitts and Nevis</t>
  </si>
  <si>
    <t>Saint Lucia</t>
  </si>
  <si>
    <t>Saint Pierre and Miquelon</t>
  </si>
  <si>
    <t>Saint Vincent and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</si>
  <si>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</si>
  <si>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</si>
  <si>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</si>
  <si>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</si>
  <si>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</si>
  <si>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</si>
  <si>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</si>
  <si>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</si>
  <si>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</si>
  <si>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</si>
  <si>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</si>
  <si>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</si>
  <si>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</si>
  <si>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</si>
  <si>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South Sandwich Islands</t>
  </si>
  <si>
    <t>South Korea</t>
  </si>
  <si>
    <t>Spain</t>
  </si>
  <si>
    <t>Sri Lanka</t>
  </si>
  <si>
    <t>Sudan</t>
  </si>
  <si>
    <t>Suriname</t>
  </si>
  <si>
    <t>Svalbard and Jan Mayen Islands</t>
  </si>
  <si>
    <t>Swaziland</t>
  </si>
  <si>
    <t>Sweden</t>
  </si>
  <si>
    <t>Switzerland</t>
  </si>
  <si>
    <t>Syria</t>
  </si>
  <si>
    <t>Taiwan</t>
  </si>
  <si>
    <t>Tajikistan</t>
  </si>
  <si>
    <t>Tanzania</t>
  </si>
  <si>
    <t>Thailand</t>
  </si>
  <si>
    <t>Timor-Leste (East Timor)</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</si>
  <si>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</si>
  <si>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</si>
  <si>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</si>
  <si>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</si>
  <si>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</si>
  <si>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</si>
  <si>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</si>
  <si>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</si>
  <si>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</si>
  <si>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</si>
  <si>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</si>
  <si>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</si>
  <si>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</si>
  <si>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</si>
  <si>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Uruguay</t>
  </si>
  <si>
    <t>Uzbekistan</t>
  </si>
  <si>
    <t>Vanuatu</t>
  </si>
  <si>
    <t>Venezuela</t>
  </si>
  <si>
    <t>Antarctica</t>
  </si>
  <si>
    <t>British Virgin Islands</t>
  </si>
  <si>
    <t>Cote d'Ivoire (Ivory Coast)</t>
  </si>
  <si>
    <t>Gaza Strip and West Bank</t>
  </si>
  <si>
    <t>Ivory Coast (see Cote d'Ivoire)</t>
  </si>
  <si>
    <t>Kosovo</t>
  </si>
  <si>
    <t>Palestine</t>
  </si>
  <si>
    <t>PlaceofBirth</t>
  </si>
  <si>
    <t>East Timor (see Timor-Leste)</t>
  </si>
  <si>
    <t>Punjabi</t>
  </si>
  <si>
    <t>Spanish</t>
  </si>
  <si>
    <t>Italian</t>
  </si>
  <si>
    <t>Arabic</t>
  </si>
  <si>
    <t>German</t>
  </si>
  <si>
    <t>Tagalog</t>
  </si>
  <si>
    <t>Vietnamese</t>
  </si>
  <si>
    <t>Portuguese</t>
  </si>
  <si>
    <t>Urdu</t>
  </si>
  <si>
    <t>Polish</t>
  </si>
  <si>
    <t>Korean</t>
  </si>
  <si>
    <t>Persian</t>
  </si>
  <si>
    <t>Russian</t>
  </si>
  <si>
    <t>Tamil</t>
  </si>
  <si>
    <t>Greek</t>
  </si>
  <si>
    <t>Gujarati</t>
  </si>
  <si>
    <t>Romanian</t>
  </si>
  <si>
    <t>Mandarin</t>
  </si>
  <si>
    <t>Cantonese</t>
  </si>
  <si>
    <t>Family  History</t>
  </si>
  <si>
    <t>MCV</t>
  </si>
  <si>
    <t>Na</t>
  </si>
  <si>
    <t>K</t>
  </si>
  <si>
    <t>Anion Gap</t>
  </si>
  <si>
    <t>Lactate</t>
  </si>
  <si>
    <t>Alk Phos</t>
  </si>
  <si>
    <t>LDH</t>
  </si>
  <si>
    <t>Amylase</t>
  </si>
  <si>
    <t>CK</t>
  </si>
  <si>
    <t>Bilirubin T</t>
  </si>
  <si>
    <t>Uric Acid</t>
  </si>
  <si>
    <t>Protein</t>
  </si>
  <si>
    <t>Albumin</t>
  </si>
  <si>
    <t>PTT</t>
  </si>
  <si>
    <t>Mg</t>
  </si>
  <si>
    <t>Ca</t>
  </si>
  <si>
    <t>Phosphate</t>
  </si>
  <si>
    <t>Ferritin</t>
  </si>
  <si>
    <t>HDL</t>
  </si>
  <si>
    <t>Cl</t>
  </si>
  <si>
    <t>Glucose</t>
  </si>
  <si>
    <t>MEDICATIONS</t>
  </si>
  <si>
    <t>HISTORY &amp; PHYSICAL</t>
  </si>
  <si>
    <t>AIDS-Defining Illnesses:</t>
  </si>
  <si>
    <t>Hematology</t>
  </si>
  <si>
    <t>Urine</t>
  </si>
  <si>
    <t>Dipstick</t>
  </si>
  <si>
    <t>Urinalysis</t>
  </si>
  <si>
    <t>Culture</t>
  </si>
  <si>
    <r>
      <t>PosNegNA</t>
    </r>
    <r>
      <rPr>
        <sz val="9"/>
        <rFont val="Arial"/>
        <family val="2"/>
      </rPr>
      <t xml:space="preserve"> ( Women Screening Tests)</t>
    </r>
  </si>
  <si>
    <t>Chemistry</t>
  </si>
  <si>
    <t>Hemoglobin A1c</t>
  </si>
  <si>
    <t>Total Cholesterol</t>
  </si>
  <si>
    <t>eGFR</t>
  </si>
  <si>
    <t>TSH</t>
  </si>
  <si>
    <t>Currently Pregnant?</t>
  </si>
  <si>
    <t>Don't know</t>
  </si>
  <si>
    <t>YesNoDKNA</t>
  </si>
  <si>
    <t>Microbiology</t>
  </si>
  <si>
    <t>Gonorrhea (GC)</t>
  </si>
  <si>
    <t>Chlamydia (CT)</t>
  </si>
  <si>
    <t>Anal Pap</t>
  </si>
  <si>
    <r>
      <t>NormAbnDecNA</t>
    </r>
    <r>
      <rPr>
        <sz val="9"/>
        <rFont val="Arial"/>
        <family val="2"/>
      </rPr>
      <t xml:space="preserve"> (Pap, Colpo, Mammo)</t>
    </r>
  </si>
  <si>
    <t>DXA</t>
  </si>
  <si>
    <t>Osteopenia</t>
  </si>
  <si>
    <t>Osteoporosis</t>
  </si>
  <si>
    <t>CMV</t>
  </si>
  <si>
    <t>Not required</t>
  </si>
  <si>
    <t>Ophtho consult to R/O CMV Retinitis</t>
  </si>
  <si>
    <t>Menstrual cycle</t>
  </si>
  <si>
    <t>Currently menstruating?</t>
  </si>
  <si>
    <t>Pregnancy test</t>
  </si>
  <si>
    <t>HRT</t>
  </si>
  <si>
    <t>Post menopausal?</t>
  </si>
  <si>
    <t>Infant medications</t>
  </si>
  <si>
    <t>Pregnancy medications</t>
  </si>
  <si>
    <t>None used</t>
  </si>
  <si>
    <t>TA &lt;20 wks</t>
  </si>
  <si>
    <t>Spontaneous abortion</t>
  </si>
  <si>
    <t>Stillbirth</t>
  </si>
  <si>
    <t>Birth weight</t>
  </si>
  <si>
    <t>Positive</t>
  </si>
  <si>
    <t>Referral made</t>
  </si>
  <si>
    <t>MRUN:</t>
  </si>
  <si>
    <t>=LAST_NAME</t>
  </si>
  <si>
    <t>=FIRST_NAME</t>
  </si>
  <si>
    <t>daily prn</t>
  </si>
  <si>
    <t>BID prn</t>
  </si>
  <si>
    <t>TID prn</t>
  </si>
  <si>
    <t>QID prn</t>
  </si>
  <si>
    <t>q12h prn</t>
  </si>
  <si>
    <t>q2h prn</t>
  </si>
  <si>
    <t>q4h prn</t>
  </si>
  <si>
    <t>q6h</t>
  </si>
  <si>
    <t>q6h prn</t>
  </si>
  <si>
    <t>q8h prn</t>
  </si>
  <si>
    <t>TID</t>
  </si>
  <si>
    <t>QID</t>
  </si>
  <si>
    <t>q3h</t>
  </si>
  <si>
    <t>q3h prn</t>
  </si>
  <si>
    <t>SL</t>
  </si>
  <si>
    <t>SC</t>
  </si>
  <si>
    <t>top</t>
  </si>
  <si>
    <t>q1h</t>
  </si>
  <si>
    <t>q1h prn</t>
  </si>
  <si>
    <t>diphenhydramine</t>
  </si>
  <si>
    <t>clindamycin</t>
  </si>
  <si>
    <t>cephalexin</t>
  </si>
  <si>
    <t>isoniazid</t>
  </si>
  <si>
    <t>rifampin</t>
  </si>
  <si>
    <t>rifabutin</t>
  </si>
  <si>
    <t>pyrimethamine</t>
  </si>
  <si>
    <t>pyridoxine</t>
  </si>
  <si>
    <t>ethambutol</t>
  </si>
  <si>
    <t>Malarone</t>
  </si>
  <si>
    <t>Materna</t>
  </si>
  <si>
    <t>multivitamin </t>
  </si>
  <si>
    <t>BID</t>
  </si>
  <si>
    <t>Diclectin</t>
  </si>
  <si>
    <t>hydrochlorothiazide</t>
  </si>
  <si>
    <t>zoledronic acid</t>
  </si>
  <si>
    <t>etidronate</t>
  </si>
  <si>
    <t>alendronate</t>
  </si>
  <si>
    <t>ipratropium</t>
  </si>
  <si>
    <t>tiotropium</t>
  </si>
  <si>
    <t>metformin</t>
  </si>
  <si>
    <t>hydroxyzine</t>
  </si>
  <si>
    <t>clonidine</t>
  </si>
  <si>
    <t>nystatin</t>
  </si>
  <si>
    <t>warfarin</t>
  </si>
  <si>
    <t>gabapentin</t>
  </si>
  <si>
    <t>pancreatic enzymes</t>
  </si>
  <si>
    <t>Depo-Provera</t>
  </si>
  <si>
    <t>Marvelon</t>
  </si>
  <si>
    <t>Cyclen</t>
  </si>
  <si>
    <t>Brevicon</t>
  </si>
  <si>
    <t>Ortho 1/25</t>
  </si>
  <si>
    <t>Ortho 7/7/7</t>
  </si>
  <si>
    <t>Synphasic</t>
  </si>
  <si>
    <t>Tri-Cyclen</t>
  </si>
  <si>
    <t>elvitegravir</t>
  </si>
  <si>
    <t>rilpivirine</t>
  </si>
  <si>
    <t>tipranavir</t>
  </si>
  <si>
    <t>Height (m):</t>
  </si>
  <si>
    <t>High-risk HPV</t>
  </si>
  <si>
    <t>Herpes culture/PCR</t>
  </si>
  <si>
    <t>HSV IgG</t>
  </si>
  <si>
    <t>Intermediate</t>
  </si>
  <si>
    <t>Type of Contraception</t>
  </si>
  <si>
    <t>Hormonal IUD</t>
  </si>
  <si>
    <t xml:space="preserve">Combo OCP </t>
  </si>
  <si>
    <t>Progestin-only OCP</t>
  </si>
  <si>
    <t>Transdermal contraceptive</t>
  </si>
  <si>
    <t>Rubella antibody</t>
  </si>
  <si>
    <t>ImmuneNonimmune</t>
  </si>
  <si>
    <t>Immune</t>
  </si>
  <si>
    <t>Non-immune</t>
  </si>
  <si>
    <t>NormAbn</t>
  </si>
  <si>
    <t>TP-PA</t>
  </si>
  <si>
    <t>TP-PA ratio</t>
  </si>
  <si>
    <t>TPPARatio</t>
  </si>
  <si>
    <t>1:1</t>
  </si>
  <si>
    <t>1:2</t>
  </si>
  <si>
    <t>1:4</t>
  </si>
  <si>
    <t>Comments</t>
  </si>
  <si>
    <t>1:8</t>
  </si>
  <si>
    <t>1:16</t>
  </si>
  <si>
    <t>1:32</t>
  </si>
  <si>
    <t>1:64</t>
  </si>
  <si>
    <t>1:128</t>
  </si>
  <si>
    <t>1:256</t>
  </si>
  <si>
    <t>1:512</t>
  </si>
  <si>
    <t>1:1024</t>
  </si>
  <si>
    <t>Other Investigations</t>
  </si>
  <si>
    <t>Start Date</t>
  </si>
  <si>
    <t>Stop Date</t>
  </si>
  <si>
    <t>Immunizations</t>
  </si>
  <si>
    <t>(Annually)</t>
  </si>
  <si>
    <t xml:space="preserve">Immune? (Y/N) </t>
  </si>
  <si>
    <t>Unprotected sex</t>
  </si>
  <si>
    <t>Unprotected</t>
  </si>
  <si>
    <t>RISK FACTORS:</t>
  </si>
  <si>
    <t>Ongoing Risk Factors:</t>
  </si>
  <si>
    <t>Click box below to choose from drop-down list</t>
  </si>
  <si>
    <t>OngoingRisks</t>
  </si>
  <si>
    <r>
      <t>PastRisks</t>
    </r>
    <r>
      <rPr>
        <b/>
        <sz val="9"/>
        <rFont val="Arial"/>
        <family val="2"/>
      </rPr>
      <t xml:space="preserve"> </t>
    </r>
    <r>
      <rPr>
        <sz val="9"/>
        <rFont val="Arial"/>
        <family val="2"/>
      </rPr>
      <t>(Risk Factors at Seroconversion)</t>
    </r>
  </si>
  <si>
    <t>Substance Use:</t>
  </si>
  <si>
    <t>Y/N</t>
  </si>
  <si>
    <t>Supports/Referrals:</t>
  </si>
  <si>
    <t>Unstable Housing</t>
  </si>
  <si>
    <t>Unstable Income</t>
  </si>
  <si>
    <t>Disability?</t>
  </si>
  <si>
    <t>Disability</t>
  </si>
  <si>
    <t>Pending</t>
  </si>
  <si>
    <t>Serum Iron</t>
  </si>
  <si>
    <t>Vitamin D 25 OH</t>
  </si>
  <si>
    <t>Hep C Treatment</t>
  </si>
  <si>
    <t>HepC</t>
  </si>
  <si>
    <t>Past Clear</t>
  </si>
  <si>
    <t>Past Fail</t>
  </si>
  <si>
    <t>Current</t>
  </si>
  <si>
    <t>Allergies:</t>
  </si>
  <si>
    <t>Referrals</t>
  </si>
  <si>
    <t>Imaging</t>
  </si>
  <si>
    <t>CT</t>
  </si>
  <si>
    <t>X-ray</t>
  </si>
  <si>
    <t>MRI</t>
  </si>
  <si>
    <t>Consultations</t>
  </si>
  <si>
    <t>PSYCHOSOCIAL:</t>
  </si>
  <si>
    <t>U/S</t>
  </si>
  <si>
    <t>Dermatology</t>
  </si>
  <si>
    <t>Cardiology</t>
  </si>
  <si>
    <t>Ophthalmology</t>
  </si>
  <si>
    <t>Nephrology</t>
  </si>
  <si>
    <t>Gastroenterology</t>
  </si>
  <si>
    <t>ENT</t>
  </si>
  <si>
    <t>Infectious Disease</t>
  </si>
  <si>
    <t>Urology</t>
  </si>
  <si>
    <t>General Surgery</t>
  </si>
  <si>
    <t>Respirology</t>
  </si>
  <si>
    <t>Neurology</t>
  </si>
  <si>
    <t>Rheumatology</t>
  </si>
  <si>
    <t>Psychiatry</t>
  </si>
  <si>
    <t>Hepatology</t>
  </si>
  <si>
    <t>Endocrinology</t>
  </si>
  <si>
    <t>Physio</t>
  </si>
  <si>
    <t>Optometry</t>
  </si>
  <si>
    <t>Chiropractor</t>
  </si>
  <si>
    <t>Consults</t>
  </si>
  <si>
    <t>Orthopedics</t>
  </si>
  <si>
    <t>Obstetrics &amp; Gynecology</t>
  </si>
  <si>
    <t>OT</t>
  </si>
  <si>
    <t>Dentistry</t>
  </si>
  <si>
    <t>Internal Medicine</t>
  </si>
  <si>
    <t>Immunology &amp; Allergy</t>
  </si>
  <si>
    <t>Pharmacology</t>
  </si>
  <si>
    <t>Geriatric Medicine</t>
  </si>
  <si>
    <t>Otolaryngology</t>
  </si>
  <si>
    <t>Palliative Medicine</t>
  </si>
  <si>
    <t>Plastic Surgery</t>
  </si>
  <si>
    <t>Vascular Surgery</t>
  </si>
  <si>
    <t>Pain Clinic</t>
  </si>
  <si>
    <t>Addiction Medicine</t>
  </si>
  <si>
    <t>Mental Health Team</t>
  </si>
  <si>
    <t>Rapid Access Clinic</t>
  </si>
  <si>
    <t>Dietitian</t>
  </si>
  <si>
    <t>Social Work</t>
  </si>
  <si>
    <t>Nurse Practitioner</t>
  </si>
  <si>
    <t>clinician may add referral here</t>
  </si>
  <si>
    <t>Sensitivity/Resistance</t>
  </si>
  <si>
    <t>Social Determinants:</t>
  </si>
  <si>
    <t>OBSTETRICAL HISTORY:</t>
  </si>
  <si>
    <t>HPV (.5 cc)</t>
  </si>
  <si>
    <t>VZV (.5 cc)</t>
  </si>
  <si>
    <t>MMR (.5 cc)</t>
  </si>
  <si>
    <t>Meningococcal (.5 cc)</t>
  </si>
  <si>
    <t xml:space="preserve">Medications administered by: </t>
  </si>
  <si>
    <t>Site:</t>
  </si>
  <si>
    <t>YesNoDK</t>
  </si>
  <si>
    <t>=LastName</t>
  </si>
  <si>
    <t>=FirstName</t>
  </si>
  <si>
    <t>&lt;Last Name&gt;</t>
  </si>
  <si>
    <t>&lt;First Name&gt;</t>
  </si>
  <si>
    <t>Food Insecurity</t>
  </si>
  <si>
    <t>Currently on ARVs? (Y/N)</t>
  </si>
  <si>
    <t>Unprotected sex?    (Y/N)</t>
  </si>
  <si>
    <t>Pregnant?                 (Y/N N/A)</t>
  </si>
  <si>
    <t>Male condom</t>
  </si>
  <si>
    <t>Female condom</t>
  </si>
  <si>
    <t>Lab Data (from Tab 1)</t>
  </si>
  <si>
    <t>Albumin:Creatinine Ratio (Urine)</t>
  </si>
  <si>
    <t>Adolescent Medicine</t>
  </si>
  <si>
    <t>Formulas</t>
  </si>
  <si>
    <t xml:space="preserve">Picklists </t>
  </si>
  <si>
    <t xml:space="preserve">The picklists are contained on a hidden worksheet called "Picklists".  </t>
  </si>
  <si>
    <t xml:space="preserve">The cells are locked and hidden, and the worksheet is protected.  </t>
  </si>
  <si>
    <t>To edit the picklists, unhide the sheet (Format &gt; Sheet &gt; Unhide)</t>
  </si>
  <si>
    <t>To edit the formulas, unprotect the sheet (Tools &gt; Protection &gt; Unprotect Sheet).  (no password needed)</t>
  </si>
  <si>
    <t>This tool is a work in progress. Please send any feedback on the HIV Flowsheet to Dr. Stan DeVlaming at stanley.devlaming@vch.ca or Lindsay MacNeil at lindsay.macneil@vch.ca</t>
  </si>
  <si>
    <t xml:space="preserve">The "date" cells in this worksheet have been formatted as dd-MMM-yy (14-Mar-01).  </t>
  </si>
  <si>
    <t>Pop-up Calendar</t>
  </si>
  <si>
    <t>The cells which contain drop-down lists are shaded in yellow (remove the shading, if you don't like it)</t>
  </si>
  <si>
    <t>The cells which contain formulas are shaded in green.</t>
  </si>
  <si>
    <t>Instructions (and attachments) for adding the pop-up calendar are included separately.</t>
  </si>
  <si>
    <t>Start &gt; Settings &gt; Control Panel &gt; Regional &amp; Language Options &gt; Customize &gt; Date &gt; Short Date Format = dd-MMM-yy ( - )</t>
  </si>
  <si>
    <t xml:space="preserve">However, to ensure this date format "sticks", you need to align your regional date settings in Control Panel as follows:  </t>
  </si>
  <si>
    <t xml:space="preserve">You can enter dates by typing them in, or by using a pop-up calendar.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</si>
</sst>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
    <numFmt numFmtId="165" formatCode="[$-409]dd\-mmm\-yy;@"/>
    <numFmt numFmtId="166" formatCode="[$-409]dd/mmm/yy;@"/>
    <numFmt numFmtId="167" formatCode="[$-1009]d/mmm/yy;@"/>
    <numFmt numFmtId="168" formatCode="[$-409]d/mmm/yy;@"/>
    <numFmt numFmtId="169" formatCode="[$-1009]dd\ mmmm\,\ yyyy"/>
    <numFmt numFmtId="170" formatCode="[$-1009]d\-mmm\-yy;@"/>
  </numFmts>
  <fonts count="54">
    <font>
      <sz val="10"/>
      <name val="Arial"/>
      <family val="0"/>
    </font>
    <font>
      <sz val="11"/>
      <color indexed="8"/>
      <name val="Calibri"/>
      <family val="2"/>
    </font>
    <font>
      <sz val="10"/>
      <name val="Bookman Old Style"/>
      <family val="0"/>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9"/>
      <name val="Arial"/>
      <family val="2"/>
    </font>
    <font>
      <sz val="9"/>
      <name val="Arial"/>
      <family val="2"/>
    </font>
    <font>
      <b/>
      <u val="single"/>
      <sz val="9"/>
      <name val="Arial"/>
      <family val="2"/>
    </font>
    <font>
      <u val="single"/>
      <sz val="9"/>
      <name val="Arial"/>
      <family val="2"/>
    </font>
    <font>
      <b/>
      <sz val="8"/>
      <name val="Tahoma"/>
      <family val="2"/>
    </font>
    <font>
      <b/>
      <sz val="8"/>
      <name val="Arial"/>
      <family val="2"/>
    </font>
    <font>
      <vertAlign val="superscript"/>
      <sz val="9"/>
      <name val="Arial"/>
      <family val="2"/>
    </font>
    <font>
      <b/>
      <sz val="12"/>
      <name val="Arial"/>
      <family val="2"/>
    </font>
    <font>
      <b/>
      <u val="single"/>
      <sz val="8"/>
      <name val="Tahoma"/>
      <family val="2"/>
    </font>
    <font>
      <b/>
      <sz val="9"/>
      <color indexed="8"/>
      <name val="Arial"/>
      <family val="2"/>
    </font>
    <font>
      <sz val="9"/>
      <color indexed="8"/>
      <name val="Arial"/>
      <family val="2"/>
    </font>
    <font>
      <b/>
      <u val="single"/>
      <sz val="9"/>
      <color indexed="8"/>
      <name val="Arial"/>
      <family val="2"/>
    </font>
    <font>
      <b/>
      <sz val="9"/>
      <color indexed="9"/>
      <name val="Arial"/>
      <family val="2"/>
    </font>
    <font>
      <b/>
      <sz val="8"/>
      <color indexed="10"/>
      <name val="Arial"/>
      <family val="2"/>
    </font>
    <font>
      <sz val="9"/>
      <color indexed="12"/>
      <name val="Arial"/>
      <family val="2"/>
    </font>
    <font>
      <sz val="10"/>
      <color indexed="12"/>
      <name val="Arial"/>
      <family val="2"/>
    </font>
    <font>
      <sz val="8"/>
      <name val="Tahoma"/>
      <family val="2"/>
    </font>
    <font>
      <b/>
      <sz val="9"/>
      <color indexed="10"/>
      <name val="Arial"/>
      <family val="2"/>
    </font>
    <font>
      <sz val="8"/>
      <color indexed="10"/>
      <name val="Arial"/>
      <family val="2"/>
    </font>
    <font>
      <sz val="8"/>
      <color indexed="22"/>
      <name val="Arial"/>
      <family val="2"/>
    </font>
    <font>
      <sz val="10"/>
      <color indexed="8"/>
      <name val="Arial"/>
      <family val="0"/>
    </font>
    <font>
      <sz val="15.5"/>
      <color indexed="8"/>
      <name val="Arial"/>
      <family val="0"/>
    </font>
    <font>
      <sz val="11"/>
      <color indexed="8"/>
      <name val="Arial"/>
      <family val="0"/>
    </font>
    <font>
      <b/>
      <sz val="15.5"/>
      <color indexed="8"/>
      <name val="Arial"/>
      <family val="0"/>
    </font>
    <font>
      <b/>
      <sz val="18.75"/>
      <color indexed="8"/>
      <name val="Arial"/>
      <family val="0"/>
    </font>
    <font>
      <sz val="17.25"/>
      <color indexed="8"/>
      <name val="Arial"/>
      <family val="0"/>
    </font>
    <font>
      <sz val="12"/>
      <color indexed="8"/>
      <name val="Arial"/>
      <family val="0"/>
    </font>
    <font>
      <b/>
      <sz val="17.25"/>
      <color indexed="8"/>
      <name val="Arial"/>
      <family val="0"/>
    </font>
    <font>
      <sz val="13.25"/>
      <color indexed="8"/>
      <name val="Arial"/>
      <family val="0"/>
    </font>
    <font>
      <b/>
      <sz val="18.5"/>
      <color indexed="8"/>
      <name val="Arial"/>
      <family val="0"/>
    </font>
    <font>
      <sz val="15.75"/>
      <color indexed="8"/>
      <name val="Arial"/>
      <family val="0"/>
    </font>
    <font>
      <b/>
      <sz val="15.75"/>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s>
  <borders count="1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hair"/>
    </border>
    <border>
      <left style="thin"/>
      <right style="thin"/>
      <top style="thin"/>
      <bottom style="thin"/>
    </border>
    <border>
      <left style="thin"/>
      <right style="thin"/>
      <top/>
      <bottom style="thin"/>
    </border>
    <border>
      <left style="medium"/>
      <right/>
      <top style="medium"/>
      <bottom style="thin"/>
    </border>
    <border>
      <left/>
      <right style="hair"/>
      <top style="medium"/>
      <bottom style="thin"/>
    </border>
    <border>
      <left style="medium"/>
      <right style="hair"/>
      <top style="medium"/>
      <bottom style="thin"/>
    </border>
    <border>
      <left style="thin"/>
      <right/>
      <top style="thin"/>
      <bottom style="thin"/>
    </border>
    <border>
      <left style="medium"/>
      <right/>
      <top style="hair"/>
      <bottom style="hair"/>
    </border>
    <border>
      <left style="medium"/>
      <right/>
      <top/>
      <bottom/>
    </border>
    <border>
      <left style="medium"/>
      <right/>
      <top/>
      <bottom style="medium"/>
    </border>
    <border>
      <left style="medium"/>
      <right style="thin"/>
      <top style="thin"/>
      <bottom style="thin"/>
    </border>
    <border>
      <left/>
      <right/>
      <top style="medium"/>
      <bottom/>
    </border>
    <border>
      <left/>
      <right style="medium"/>
      <top/>
      <bottom style="thin"/>
    </border>
    <border>
      <left/>
      <right/>
      <top style="thin"/>
      <bottom/>
    </border>
    <border>
      <left/>
      <right/>
      <top style="mediumDashed"/>
      <bottom/>
    </border>
    <border>
      <left style="medium"/>
      <right/>
      <top style="hair"/>
      <bottom/>
    </border>
    <border>
      <left style="medium"/>
      <right style="hair"/>
      <top style="hair"/>
      <bottom style="hair"/>
    </border>
    <border>
      <left style="medium"/>
      <right style="hair"/>
      <top style="hair"/>
      <bottom style="medium"/>
    </border>
    <border>
      <left style="thin"/>
      <right style="thin"/>
      <top/>
      <bottom style="hair"/>
    </border>
    <border>
      <left style="thin"/>
      <right style="thin"/>
      <top style="hair"/>
      <bottom style="hair"/>
    </border>
    <border>
      <left style="thin"/>
      <right style="thin"/>
      <top style="hair"/>
      <bottom style="thin"/>
    </border>
    <border>
      <left style="medium"/>
      <right/>
      <top style="thin"/>
      <bottom style="hair"/>
    </border>
    <border>
      <left style="hair"/>
      <right/>
      <top style="hair"/>
      <bottom/>
    </border>
    <border>
      <left/>
      <right/>
      <top style="hair"/>
      <bottom/>
    </border>
    <border>
      <left/>
      <right style="hair"/>
      <top style="hair"/>
      <bottom/>
    </border>
    <border>
      <left style="hair"/>
      <right/>
      <top/>
      <bottom style="hair"/>
    </border>
    <border>
      <left/>
      <right style="hair"/>
      <top/>
      <bottom style="hair"/>
    </border>
    <border>
      <left style="medium"/>
      <right style="hair"/>
      <top style="medium"/>
      <bottom/>
    </border>
    <border>
      <left style="medium"/>
      <right style="medium"/>
      <top/>
      <bottom style="medium"/>
    </border>
    <border>
      <left style="medium"/>
      <right style="medium"/>
      <top style="thin"/>
      <bottom/>
    </border>
    <border>
      <left style="medium"/>
      <right style="medium"/>
      <top/>
      <bottom/>
    </border>
    <border>
      <left style="medium"/>
      <right/>
      <top style="hair"/>
      <bottom style="medium"/>
    </border>
    <border>
      <left style="medium"/>
      <right style="hair"/>
      <top/>
      <bottom style="hair"/>
    </border>
    <border>
      <left style="medium"/>
      <right style="hair"/>
      <top style="hair"/>
      <bottom/>
    </border>
    <border>
      <left style="hair"/>
      <right style="medium"/>
      <top style="hair"/>
      <bottom style="hair"/>
    </border>
    <border>
      <left style="hair"/>
      <right style="medium"/>
      <top style="thin"/>
      <bottom style="hair"/>
    </border>
    <border>
      <left style="medium"/>
      <right style="hair"/>
      <top style="thin"/>
      <bottom style="hair"/>
    </border>
    <border>
      <left/>
      <right style="hair"/>
      <top style="thin"/>
      <bottom style="hair"/>
    </border>
    <border>
      <left/>
      <right style="hair"/>
      <top style="hair"/>
      <bottom style="hair"/>
    </border>
    <border>
      <left style="medium"/>
      <right/>
      <top/>
      <bottom style="hair"/>
    </border>
    <border>
      <left/>
      <right style="hair"/>
      <top style="hair"/>
      <bottom style="medium"/>
    </border>
    <border>
      <left style="hair"/>
      <right style="medium"/>
      <top style="hair"/>
      <bottom/>
    </border>
    <border>
      <left style="medium"/>
      <right style="thin"/>
      <top style="thin"/>
      <bottom style="hair"/>
    </border>
    <border>
      <left style="thin"/>
      <right style="hair"/>
      <top style="thin"/>
      <bottom style="hair"/>
    </border>
    <border>
      <left style="hair"/>
      <right style="thin"/>
      <top style="thin"/>
      <bottom style="hair"/>
    </border>
    <border>
      <left style="thin"/>
      <right/>
      <top style="thin"/>
      <bottom style="hair"/>
    </border>
    <border>
      <left style="hair"/>
      <right style="hair"/>
      <top style="thin"/>
      <bottom style="hair"/>
    </border>
    <border>
      <left style="medium"/>
      <right style="thin"/>
      <top style="hair"/>
      <bottom style="hair"/>
    </border>
    <border>
      <left style="thin"/>
      <right style="hair"/>
      <top style="hair"/>
      <bottom style="hair"/>
    </border>
    <border>
      <left style="hair"/>
      <right style="thin"/>
      <top style="hair"/>
      <bottom style="hair"/>
    </border>
    <border>
      <left style="thin"/>
      <right/>
      <top style="hair"/>
      <bottom style="hair"/>
    </border>
    <border>
      <left style="hair"/>
      <right style="hair"/>
      <top style="hair"/>
      <bottom style="hair"/>
    </border>
    <border>
      <left style="medium"/>
      <right style="thin"/>
      <top style="hair"/>
      <bottom style="medium"/>
    </border>
    <border>
      <left style="thin"/>
      <right style="hair"/>
      <top style="hair"/>
      <bottom style="medium"/>
    </border>
    <border>
      <left style="hair"/>
      <right style="thin"/>
      <top style="hair"/>
      <bottom style="medium"/>
    </border>
    <border>
      <left style="thin"/>
      <right/>
      <top style="hair"/>
      <bottom style="medium"/>
    </border>
    <border>
      <left style="hair"/>
      <right style="hair"/>
      <top style="hair"/>
      <bottom style="medium"/>
    </border>
    <border>
      <left style="hair"/>
      <right style="medium"/>
      <top style="hair"/>
      <bottom style="medium"/>
    </border>
    <border>
      <left style="hair"/>
      <right style="medium"/>
      <top style="medium"/>
      <bottom/>
    </border>
    <border>
      <left style="medium"/>
      <right style="medium"/>
      <top/>
      <bottom style="thin"/>
    </border>
    <border>
      <left style="hair"/>
      <right style="medium"/>
      <top style="medium"/>
      <bottom style="thin"/>
    </border>
    <border>
      <left style="medium"/>
      <right style="medium"/>
      <top style="medium"/>
      <bottom style="medium"/>
    </border>
    <border>
      <left style="thin"/>
      <right style="hair"/>
      <top style="thin"/>
      <bottom style="thin"/>
    </border>
    <border>
      <left/>
      <right style="thin"/>
      <top style="thin"/>
      <bottom style="thin"/>
    </border>
    <border>
      <left/>
      <right style="thin"/>
      <top style="thin"/>
      <bottom/>
    </border>
    <border>
      <left style="thin"/>
      <right style="hair"/>
      <top style="thin"/>
      <bottom/>
    </border>
    <border>
      <left style="hair"/>
      <right/>
      <top style="thin"/>
      <bottom/>
    </border>
    <border>
      <left style="thin"/>
      <right style="medium"/>
      <top/>
      <bottom/>
    </border>
    <border>
      <left/>
      <right style="medium"/>
      <top/>
      <bottom/>
    </border>
    <border>
      <left/>
      <right style="thin"/>
      <top/>
      <bottom/>
    </border>
    <border>
      <left style="hair"/>
      <right/>
      <top style="hair"/>
      <bottom style="hair"/>
    </border>
    <border>
      <left/>
      <right/>
      <top style="hair"/>
      <bottom style="hair"/>
    </border>
    <border>
      <left/>
      <right style="medium"/>
      <top/>
      <bottom style="hair"/>
    </border>
    <border>
      <left/>
      <right style="medium"/>
      <top style="hair"/>
      <bottom style="hair"/>
    </border>
    <border>
      <left/>
      <right style="medium"/>
      <top style="hair"/>
      <bottom style="medium"/>
    </border>
    <border>
      <left/>
      <right style="medium"/>
      <top style="hair"/>
      <bottom/>
    </border>
    <border>
      <left style="hair"/>
      <right style="medium"/>
      <top/>
      <bottom/>
    </border>
    <border>
      <left style="hair"/>
      <right style="medium"/>
      <top/>
      <bottom style="hair"/>
    </border>
    <border>
      <left/>
      <right style="thin"/>
      <top style="hair"/>
      <bottom style="hair"/>
    </border>
    <border>
      <left/>
      <right/>
      <top style="medium">
        <color indexed="10"/>
      </top>
      <bottom style="medium">
        <color indexed="10"/>
      </bottom>
    </border>
    <border>
      <left/>
      <right/>
      <top/>
      <bottom style="medium">
        <color indexed="10"/>
      </bottom>
    </border>
    <border>
      <left/>
      <right/>
      <top style="thin"/>
      <bottom style="hair"/>
    </border>
    <border>
      <left style="thin"/>
      <right/>
      <top style="thin"/>
      <bottom/>
    </border>
    <border>
      <left style="thin"/>
      <right/>
      <top/>
      <bottom style="thin"/>
    </border>
    <border>
      <left/>
      <right/>
      <top/>
      <bottom style="thin"/>
    </border>
    <border>
      <left/>
      <right/>
      <top style="thin"/>
      <bottom style="thin"/>
    </border>
    <border>
      <left/>
      <right style="thin"/>
      <top/>
      <bottom style="thin"/>
    </border>
    <border>
      <left/>
      <right style="thin"/>
      <top style="thin"/>
      <bottom style="hair"/>
    </border>
    <border>
      <left/>
      <right style="thin"/>
      <top style="hair"/>
      <bottom style="medium"/>
    </border>
    <border>
      <left style="medium"/>
      <right/>
      <top style="medium"/>
      <bottom/>
    </border>
    <border>
      <left style="medium"/>
      <right/>
      <top style="medium"/>
      <bottom style="hair"/>
    </border>
    <border>
      <left/>
      <right/>
      <top style="medium"/>
      <bottom style="hair"/>
    </border>
    <border>
      <left/>
      <right style="hair"/>
      <top style="medium"/>
      <bottom style="hair"/>
    </border>
    <border>
      <left/>
      <right/>
      <top style="hair"/>
      <bottom style="medium"/>
    </border>
    <border>
      <left style="thin"/>
      <right/>
      <top style="hair"/>
      <bottom style="thin"/>
    </border>
    <border>
      <left/>
      <right/>
      <top style="hair"/>
      <bottom style="thin"/>
    </border>
    <border>
      <left/>
      <right style="thin"/>
      <top style="hair"/>
      <bottom style="thin"/>
    </border>
    <border>
      <left style="hair"/>
      <right/>
      <top style="hair"/>
      <bottom style="medium"/>
    </border>
    <border>
      <left/>
      <right style="medium"/>
      <top style="medium"/>
      <bottom style="hair"/>
    </border>
    <border>
      <left style="hair"/>
      <right/>
      <top style="medium"/>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hair"/>
      <right style="hair"/>
      <top style="hair"/>
      <bottom/>
    </border>
    <border>
      <left style="hair"/>
      <right/>
      <top style="thin"/>
      <bottom style="hair"/>
    </border>
    <border>
      <left/>
      <right style="medium"/>
      <top style="thin"/>
      <bottom style="hair"/>
    </border>
    <border>
      <left style="hair"/>
      <right/>
      <top style="medium"/>
      <bottom style="thin"/>
    </border>
    <border>
      <left/>
      <right style="medium"/>
      <top style="medium"/>
      <bottom style="thin"/>
    </border>
    <border>
      <left/>
      <right style="medium"/>
      <top style="hair"/>
      <bottom style="thin"/>
    </border>
    <border>
      <left style="medium"/>
      <right style="hair"/>
      <top style="thin"/>
      <bottom/>
    </border>
    <border>
      <left style="medium"/>
      <right style="hair"/>
      <top/>
      <bottom/>
    </border>
    <border>
      <left style="medium"/>
      <right style="hair"/>
      <top/>
      <bottom style="thin"/>
    </border>
    <border>
      <left style="medium"/>
      <right style="hair"/>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 fillId="0" borderId="0">
      <alignment/>
      <protection/>
    </xf>
    <xf numFmtId="0" fontId="8"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55">
    <xf numFmtId="0" fontId="0" fillId="0" borderId="0" xfId="0" applyAlignment="1">
      <alignment/>
    </xf>
    <xf numFmtId="0" fontId="0" fillId="0" borderId="0" xfId="55" applyFont="1" applyFill="1" applyBorder="1" applyAlignment="1" applyProtection="1">
      <alignment horizontal="right"/>
      <protection/>
    </xf>
    <xf numFmtId="0" fontId="2" fillId="0" borderId="0" xfId="55" applyProtection="1">
      <alignment/>
      <protection/>
    </xf>
    <xf numFmtId="0" fontId="23" fillId="0" borderId="0" xfId="55" applyFont="1" applyFill="1" applyBorder="1" applyAlignment="1" applyProtection="1">
      <alignment horizontal="right"/>
      <protection/>
    </xf>
    <xf numFmtId="0" fontId="23" fillId="0" borderId="0" xfId="55" applyFont="1" applyFill="1" applyBorder="1" applyProtection="1">
      <alignment/>
      <protection/>
    </xf>
    <xf numFmtId="0" fontId="23" fillId="0" borderId="0" xfId="55" applyFont="1" applyFill="1" applyBorder="1" applyAlignment="1" applyProtection="1">
      <alignment horizontal="left"/>
      <protection/>
    </xf>
    <xf numFmtId="15" fontId="3" fillId="0" borderId="10" xfId="55" applyNumberFormat="1" applyFont="1" applyFill="1" applyBorder="1" applyAlignment="1" applyProtection="1">
      <alignment horizontal="left"/>
      <protection/>
    </xf>
    <xf numFmtId="0" fontId="22" fillId="0" borderId="0" xfId="55" applyFont="1" applyFill="1" applyBorder="1" applyAlignment="1" applyProtection="1">
      <alignment horizontal="center"/>
      <protection locked="0"/>
    </xf>
    <xf numFmtId="0" fontId="22" fillId="0" borderId="0" xfId="55" applyFont="1" applyFill="1" applyBorder="1" applyAlignment="1" applyProtection="1">
      <alignment horizontal="left"/>
      <protection locked="0"/>
    </xf>
    <xf numFmtId="1" fontId="22" fillId="0" borderId="0" xfId="55" applyNumberFormat="1" applyFont="1" applyFill="1" applyBorder="1" applyAlignment="1" applyProtection="1">
      <alignment horizontal="center"/>
      <protection locked="0"/>
    </xf>
    <xf numFmtId="0" fontId="3" fillId="0" borderId="0" xfId="0" applyFont="1" applyAlignment="1">
      <alignment wrapText="1"/>
    </xf>
    <xf numFmtId="0" fontId="0" fillId="0" borderId="0" xfId="0" applyAlignment="1">
      <alignment wrapText="1"/>
    </xf>
    <xf numFmtId="0" fontId="29" fillId="0" borderId="0" xfId="0" applyFont="1" applyAlignment="1">
      <alignment wrapText="1"/>
    </xf>
    <xf numFmtId="0" fontId="23" fillId="0" borderId="0" xfId="55" applyFont="1" applyFill="1" applyBorder="1" applyAlignment="1" applyProtection="1">
      <alignment horizontal="center"/>
      <protection locked="0"/>
    </xf>
    <xf numFmtId="0" fontId="23" fillId="0" borderId="0" xfId="55" applyFont="1" applyFill="1" applyBorder="1" applyAlignment="1" applyProtection="1">
      <alignment horizontal="right"/>
      <protection locked="0"/>
    </xf>
    <xf numFmtId="0" fontId="23" fillId="0" borderId="0" xfId="55" applyFont="1" applyFill="1" applyBorder="1" applyProtection="1">
      <alignment/>
      <protection locked="0"/>
    </xf>
    <xf numFmtId="0" fontId="23" fillId="0" borderId="0" xfId="55" applyFont="1" applyFill="1" applyBorder="1" applyAlignment="1" applyProtection="1">
      <alignment horizontal="left"/>
      <protection locked="0"/>
    </xf>
    <xf numFmtId="0" fontId="22" fillId="0" borderId="0" xfId="55" applyFont="1" applyFill="1" applyBorder="1" applyProtection="1">
      <alignment/>
      <protection locked="0"/>
    </xf>
    <xf numFmtId="0" fontId="23" fillId="0" borderId="0" xfId="0" applyFont="1" applyBorder="1" applyAlignment="1" applyProtection="1">
      <alignment vertical="top" wrapText="1"/>
      <protection locked="0"/>
    </xf>
    <xf numFmtId="0" fontId="21" fillId="0" borderId="0" xfId="55" applyFont="1" applyFill="1" applyBorder="1" applyAlignment="1" applyProtection="1">
      <alignment horizontal="left"/>
      <protection locked="0"/>
    </xf>
    <xf numFmtId="0" fontId="23" fillId="0" borderId="0" xfId="55" applyFont="1" applyFill="1" applyBorder="1" applyAlignment="1" applyProtection="1">
      <alignment horizontal="left" vertical="top" wrapText="1"/>
      <protection locked="0"/>
    </xf>
    <xf numFmtId="0" fontId="23" fillId="0" borderId="11" xfId="55" applyFont="1" applyFill="1" applyBorder="1" applyAlignment="1" applyProtection="1">
      <alignment horizontal="left" vertical="top" wrapText="1"/>
      <protection locked="0"/>
    </xf>
    <xf numFmtId="0" fontId="22" fillId="0" borderId="11" xfId="0" applyFont="1" applyBorder="1" applyAlignment="1" applyProtection="1">
      <alignment vertical="top" wrapText="1"/>
      <protection locked="0"/>
    </xf>
    <xf numFmtId="0" fontId="23" fillId="0" borderId="0" xfId="55" applyFont="1" applyFill="1" applyBorder="1" applyAlignment="1" applyProtection="1">
      <alignment wrapText="1"/>
      <protection locked="0"/>
    </xf>
    <xf numFmtId="0" fontId="23" fillId="0" borderId="0" xfId="55" applyFont="1" applyFill="1" applyBorder="1" applyAlignment="1" applyProtection="1">
      <alignment horizontal="center" wrapText="1"/>
      <protection locked="0"/>
    </xf>
    <xf numFmtId="0" fontId="22" fillId="0" borderId="11" xfId="55" applyFont="1" applyFill="1" applyBorder="1" applyAlignment="1" applyProtection="1">
      <alignment horizontal="center" wrapText="1"/>
      <protection locked="0"/>
    </xf>
    <xf numFmtId="0" fontId="22" fillId="0" borderId="11" xfId="55" applyFont="1" applyFill="1" applyBorder="1" applyAlignment="1" applyProtection="1">
      <alignment horizontal="left" wrapText="1"/>
      <protection locked="0"/>
    </xf>
    <xf numFmtId="15" fontId="22" fillId="0" borderId="11" xfId="55" applyNumberFormat="1" applyFont="1" applyFill="1" applyBorder="1" applyAlignment="1" applyProtection="1">
      <alignment horizontal="left" wrapText="1"/>
      <protection locked="0"/>
    </xf>
    <xf numFmtId="0" fontId="23" fillId="0" borderId="11" xfId="55" applyFont="1" applyFill="1" applyBorder="1" applyAlignment="1" applyProtection="1">
      <alignment wrapText="1"/>
      <protection locked="0"/>
    </xf>
    <xf numFmtId="15" fontId="22" fillId="0" borderId="0" xfId="55" applyNumberFormat="1" applyFont="1" applyFill="1" applyBorder="1" applyAlignment="1" applyProtection="1">
      <alignment horizontal="left"/>
      <protection locked="0"/>
    </xf>
    <xf numFmtId="0" fontId="23" fillId="0" borderId="12" xfId="55" applyFont="1" applyFill="1" applyBorder="1" applyAlignment="1" applyProtection="1">
      <alignment horizontal="left" vertical="top" wrapText="1"/>
      <protection locked="0"/>
    </xf>
    <xf numFmtId="165" fontId="27" fillId="0" borderId="13" xfId="55" applyNumberFormat="1" applyFont="1" applyFill="1" applyBorder="1" applyAlignment="1" applyProtection="1">
      <alignment horizontal="center"/>
      <protection locked="0"/>
    </xf>
    <xf numFmtId="166" fontId="22" fillId="0" borderId="14" xfId="55" applyNumberFormat="1" applyFont="1" applyFill="1" applyBorder="1" applyAlignment="1" applyProtection="1">
      <alignment horizontal="center"/>
      <protection locked="0"/>
    </xf>
    <xf numFmtId="166" fontId="22" fillId="0" borderId="10" xfId="55" applyNumberFormat="1" applyFont="1" applyFill="1" applyBorder="1" applyAlignment="1" applyProtection="1">
      <alignment horizontal="left"/>
      <protection locked="0"/>
    </xf>
    <xf numFmtId="0" fontId="24" fillId="0" borderId="0" xfId="0" applyFont="1" applyBorder="1" applyAlignment="1">
      <alignment horizontal="left"/>
    </xf>
    <xf numFmtId="166" fontId="22" fillId="0" borderId="15" xfId="55" applyNumberFormat="1" applyFont="1" applyFill="1" applyBorder="1" applyAlignment="1" applyProtection="1">
      <alignment horizontal="center"/>
      <protection locked="0"/>
    </xf>
    <xf numFmtId="166" fontId="22" fillId="0" borderId="0" xfId="55" applyNumberFormat="1" applyFont="1" applyFill="1" applyBorder="1" applyAlignment="1" applyProtection="1">
      <alignment horizontal="center"/>
      <protection locked="0"/>
    </xf>
    <xf numFmtId="166" fontId="22" fillId="0" borderId="16" xfId="55" applyNumberFormat="1" applyFont="1" applyFill="1" applyBorder="1" applyAlignment="1" applyProtection="1">
      <alignment horizontal="center" wrapText="1"/>
      <protection locked="0"/>
    </xf>
    <xf numFmtId="166" fontId="22" fillId="0" borderId="11" xfId="55" applyNumberFormat="1" applyFont="1" applyFill="1" applyBorder="1" applyAlignment="1" applyProtection="1">
      <alignment horizontal="center" wrapText="1"/>
      <protection locked="0"/>
    </xf>
    <xf numFmtId="165" fontId="22" fillId="0" borderId="13" xfId="55" applyNumberFormat="1" applyFont="1" applyFill="1" applyBorder="1" applyAlignment="1" applyProtection="1">
      <alignment horizontal="center"/>
      <protection locked="0"/>
    </xf>
    <xf numFmtId="0" fontId="22" fillId="0" borderId="10" xfId="55" applyFont="1" applyFill="1" applyBorder="1" applyAlignment="1" applyProtection="1">
      <alignment horizontal="left"/>
      <protection locked="0"/>
    </xf>
    <xf numFmtId="15" fontId="32" fillId="0" borderId="0" xfId="55" applyNumberFormat="1" applyFont="1" applyFill="1" applyBorder="1" applyAlignment="1" applyProtection="1">
      <alignment horizontal="right"/>
      <protection locked="0"/>
    </xf>
    <xf numFmtId="0" fontId="22" fillId="0" borderId="0" xfId="55" applyNumberFormat="1" applyFont="1" applyFill="1" applyBorder="1" applyAlignment="1" applyProtection="1">
      <alignment horizontal="left"/>
      <protection locked="0"/>
    </xf>
    <xf numFmtId="1" fontId="22" fillId="0" borderId="10" xfId="55" applyNumberFormat="1" applyFont="1" applyFill="1" applyBorder="1" applyAlignment="1" applyProtection="1">
      <alignment horizontal="left"/>
      <protection locked="0"/>
    </xf>
    <xf numFmtId="0" fontId="22" fillId="0" borderId="0" xfId="55" applyFont="1" applyFill="1" applyBorder="1" applyAlignment="1" applyProtection="1">
      <alignment/>
      <protection locked="0"/>
    </xf>
    <xf numFmtId="0" fontId="32" fillId="0" borderId="0" xfId="0" applyFont="1" applyBorder="1" applyAlignment="1">
      <alignment vertical="top" wrapText="1"/>
    </xf>
    <xf numFmtId="166" fontId="23" fillId="0" borderId="0" xfId="55" applyNumberFormat="1" applyFont="1" applyFill="1" applyBorder="1" applyAlignment="1" applyProtection="1">
      <alignment/>
      <protection locked="0"/>
    </xf>
    <xf numFmtId="0" fontId="23" fillId="0" borderId="0" xfId="55" applyFont="1" applyFill="1" applyBorder="1" applyAlignment="1" applyProtection="1">
      <alignment/>
      <protection locked="0"/>
    </xf>
    <xf numFmtId="164" fontId="23" fillId="0" borderId="0" xfId="55" applyNumberFormat="1" applyFont="1" applyFill="1" applyBorder="1" applyAlignment="1" applyProtection="1">
      <alignment horizontal="center"/>
      <protection locked="0"/>
    </xf>
    <xf numFmtId="0" fontId="22" fillId="0" borderId="0" xfId="55" applyFont="1" applyFill="1" applyBorder="1" applyAlignment="1" applyProtection="1">
      <alignment vertical="top" wrapText="1"/>
      <protection locked="0"/>
    </xf>
    <xf numFmtId="0" fontId="32" fillId="0" borderId="0" xfId="0" applyFont="1" applyBorder="1" applyAlignment="1">
      <alignment wrapText="1"/>
    </xf>
    <xf numFmtId="0" fontId="23" fillId="0" borderId="0" xfId="55" applyFont="1" applyBorder="1" applyProtection="1">
      <alignment/>
      <protection/>
    </xf>
    <xf numFmtId="0" fontId="23" fillId="0" borderId="0" xfId="0" applyFont="1" applyBorder="1" applyAlignment="1">
      <alignment horizontal="left"/>
    </xf>
    <xf numFmtId="167" fontId="22" fillId="0" borderId="17" xfId="55" applyNumberFormat="1" applyFont="1" applyFill="1" applyBorder="1" applyAlignment="1" applyProtection="1">
      <alignment horizontal="center"/>
      <protection locked="0"/>
    </xf>
    <xf numFmtId="167" fontId="22" fillId="0" borderId="0" xfId="55" applyNumberFormat="1" applyFont="1" applyFill="1" applyBorder="1" applyAlignment="1" applyProtection="1">
      <alignment horizontal="right"/>
      <protection locked="0"/>
    </xf>
    <xf numFmtId="49" fontId="31" fillId="0" borderId="0" xfId="55" applyNumberFormat="1" applyFont="1" applyFill="1" applyBorder="1" applyAlignment="1" applyProtection="1">
      <alignment horizontal="left"/>
      <protection locked="0"/>
    </xf>
    <xf numFmtId="0" fontId="2" fillId="0" borderId="18" xfId="55" applyBorder="1" applyProtection="1">
      <alignment/>
      <protection/>
    </xf>
    <xf numFmtId="0" fontId="2" fillId="0" borderId="19" xfId="55" applyBorder="1" applyProtection="1">
      <alignment/>
      <protection/>
    </xf>
    <xf numFmtId="0" fontId="23" fillId="0" borderId="20" xfId="55" applyFont="1" applyFill="1" applyBorder="1" applyAlignment="1" applyProtection="1">
      <alignment wrapText="1"/>
      <protection locked="0"/>
    </xf>
    <xf numFmtId="15" fontId="22" fillId="0" borderId="20" xfId="55" applyNumberFormat="1" applyFont="1" applyFill="1" applyBorder="1" applyAlignment="1" applyProtection="1">
      <alignment horizontal="left" wrapText="1"/>
      <protection locked="0"/>
    </xf>
    <xf numFmtId="0" fontId="22" fillId="0" borderId="18" xfId="55" applyFont="1" applyFill="1" applyBorder="1" applyAlignment="1" applyProtection="1">
      <alignment horizontal="center" wrapText="1"/>
      <protection locked="0"/>
    </xf>
    <xf numFmtId="0" fontId="22" fillId="0" borderId="18" xfId="55" applyFont="1" applyFill="1" applyBorder="1" applyAlignment="1" applyProtection="1">
      <alignment horizontal="center"/>
      <protection locked="0"/>
    </xf>
    <xf numFmtId="0" fontId="22" fillId="0" borderId="19" xfId="55" applyFont="1" applyFill="1" applyBorder="1" applyAlignment="1" applyProtection="1">
      <alignment horizontal="center"/>
      <protection locked="0"/>
    </xf>
    <xf numFmtId="0" fontId="0" fillId="0" borderId="18" xfId="0" applyBorder="1" applyAlignment="1">
      <alignment wrapText="1"/>
    </xf>
    <xf numFmtId="0" fontId="3" fillId="0" borderId="18" xfId="0" applyFont="1" applyBorder="1" applyAlignment="1">
      <alignment wrapText="1"/>
    </xf>
    <xf numFmtId="0" fontId="0" fillId="0" borderId="19" xfId="0" applyBorder="1" applyAlignment="1">
      <alignment wrapText="1"/>
    </xf>
    <xf numFmtId="0" fontId="23" fillId="0" borderId="21" xfId="55" applyFont="1" applyFill="1" applyBorder="1" applyAlignment="1" applyProtection="1">
      <alignment horizontal="left"/>
      <protection locked="0"/>
    </xf>
    <xf numFmtId="0" fontId="22" fillId="0" borderId="22" xfId="55" applyFont="1" applyFill="1" applyBorder="1" applyAlignment="1" applyProtection="1">
      <alignment horizontal="left"/>
      <protection locked="0"/>
    </xf>
    <xf numFmtId="0" fontId="22" fillId="0" borderId="23" xfId="55" applyFont="1" applyFill="1" applyBorder="1" applyAlignment="1" applyProtection="1">
      <alignment horizontal="center" wrapText="1"/>
      <protection locked="0"/>
    </xf>
    <xf numFmtId="1" fontId="22" fillId="0" borderId="0" xfId="55" applyNumberFormat="1" applyFont="1" applyFill="1" applyBorder="1" applyAlignment="1" applyProtection="1">
      <alignment horizontal="left"/>
      <protection locked="0"/>
    </xf>
    <xf numFmtId="49" fontId="22" fillId="0" borderId="0" xfId="55" applyNumberFormat="1" applyFont="1" applyFill="1" applyBorder="1" applyProtection="1">
      <alignment/>
      <protection/>
    </xf>
    <xf numFmtId="0" fontId="22" fillId="0" borderId="24" xfId="55" applyFont="1" applyFill="1" applyBorder="1" applyAlignment="1" applyProtection="1">
      <alignment horizontal="center"/>
      <protection/>
    </xf>
    <xf numFmtId="0" fontId="23" fillId="0" borderId="24" xfId="55" applyFont="1" applyFill="1" applyBorder="1" applyProtection="1">
      <alignment/>
      <protection/>
    </xf>
    <xf numFmtId="0" fontId="24" fillId="0" borderId="0" xfId="55" applyFont="1" applyBorder="1" applyProtection="1">
      <alignment/>
      <protection/>
    </xf>
    <xf numFmtId="0" fontId="23" fillId="0" borderId="0" xfId="0" applyFont="1" applyBorder="1" applyAlignment="1">
      <alignment/>
    </xf>
    <xf numFmtId="0" fontId="22" fillId="0" borderId="0" xfId="55" applyFont="1" applyBorder="1" applyProtection="1">
      <alignment/>
      <protection/>
    </xf>
    <xf numFmtId="0" fontId="33" fillId="0" borderId="0" xfId="55" applyFont="1" applyBorder="1" applyProtection="1">
      <alignment/>
      <protection/>
    </xf>
    <xf numFmtId="0" fontId="32" fillId="0" borderId="0" xfId="55" applyFont="1" applyBorder="1" applyProtection="1">
      <alignment/>
      <protection/>
    </xf>
    <xf numFmtId="0" fontId="32" fillId="0" borderId="0" xfId="0" applyFont="1" applyBorder="1" applyAlignment="1">
      <alignment horizontal="left"/>
    </xf>
    <xf numFmtId="0" fontId="23" fillId="0" borderId="0" xfId="55" applyFont="1" applyBorder="1" applyAlignment="1" applyProtection="1">
      <alignment horizontal="left"/>
      <protection/>
    </xf>
    <xf numFmtId="0" fontId="24" fillId="0" borderId="0" xfId="55" applyFont="1" applyBorder="1" applyAlignment="1" applyProtection="1">
      <alignment horizontal="left"/>
      <protection/>
    </xf>
    <xf numFmtId="167" fontId="23" fillId="0" borderId="17" xfId="55" applyNumberFormat="1" applyFont="1" applyFill="1" applyBorder="1" applyAlignment="1" applyProtection="1">
      <alignment horizontal="center"/>
      <protection locked="0"/>
    </xf>
    <xf numFmtId="167" fontId="23" fillId="0" borderId="25" xfId="55" applyNumberFormat="1" applyFont="1" applyFill="1" applyBorder="1" applyAlignment="1" applyProtection="1">
      <alignment horizontal="center"/>
      <protection locked="0"/>
    </xf>
    <xf numFmtId="166" fontId="23" fillId="20" borderId="26" xfId="55" applyNumberFormat="1" applyFont="1" applyFill="1" applyBorder="1" applyAlignment="1" applyProtection="1">
      <alignment horizontal="center"/>
      <protection locked="0"/>
    </xf>
    <xf numFmtId="166" fontId="23" fillId="24" borderId="26" xfId="55" applyNumberFormat="1" applyFont="1" applyFill="1" applyBorder="1" applyAlignment="1" applyProtection="1">
      <alignment horizontal="center"/>
      <protection locked="0"/>
    </xf>
    <xf numFmtId="166" fontId="23" fillId="24" borderId="27" xfId="55" applyNumberFormat="1" applyFont="1" applyFill="1" applyBorder="1" applyAlignment="1" applyProtection="1">
      <alignment horizontal="center"/>
      <protection locked="0"/>
    </xf>
    <xf numFmtId="166" fontId="23" fillId="0" borderId="28" xfId="55" applyNumberFormat="1" applyFont="1" applyFill="1" applyBorder="1" applyAlignment="1" applyProtection="1">
      <alignment horizontal="center"/>
      <protection locked="0"/>
    </xf>
    <xf numFmtId="166" fontId="23" fillId="0" borderId="29" xfId="55" applyNumberFormat="1" applyFont="1" applyFill="1" applyBorder="1" applyAlignment="1" applyProtection="1">
      <alignment horizontal="center"/>
      <protection locked="0"/>
    </xf>
    <xf numFmtId="166" fontId="23" fillId="0" borderId="30" xfId="55" applyNumberFormat="1" applyFont="1" applyFill="1" applyBorder="1" applyAlignment="1" applyProtection="1">
      <alignment horizontal="center"/>
      <protection locked="0"/>
    </xf>
    <xf numFmtId="167" fontId="23" fillId="20" borderId="31" xfId="55" applyNumberFormat="1" applyFont="1" applyFill="1" applyBorder="1" applyAlignment="1" applyProtection="1">
      <alignment horizontal="center"/>
      <protection locked="0"/>
    </xf>
    <xf numFmtId="0" fontId="32" fillId="0" borderId="0" xfId="0" applyFont="1" applyAlignment="1">
      <alignment horizontal="left"/>
    </xf>
    <xf numFmtId="166" fontId="23" fillId="0" borderId="0" xfId="55" applyNumberFormat="1" applyFont="1" applyFill="1" applyBorder="1" applyAlignment="1" applyProtection="1">
      <alignment horizontal="center"/>
      <protection locked="0"/>
    </xf>
    <xf numFmtId="0" fontId="0" fillId="0" borderId="0" xfId="0" applyAlignment="1">
      <alignment horizontal="left"/>
    </xf>
    <xf numFmtId="0" fontId="37" fillId="0" borderId="0" xfId="0" applyFont="1" applyAlignment="1">
      <alignment horizontal="left"/>
    </xf>
    <xf numFmtId="167" fontId="22" fillId="0" borderId="0" xfId="55" applyNumberFormat="1" applyFont="1" applyFill="1" applyBorder="1" applyAlignment="1" applyProtection="1">
      <alignment horizontal="left"/>
      <protection locked="0"/>
    </xf>
    <xf numFmtId="167" fontId="23" fillId="0" borderId="11" xfId="55" applyNumberFormat="1" applyFont="1" applyFill="1" applyBorder="1" applyAlignment="1" applyProtection="1">
      <alignment horizontal="left" vertical="top" wrapText="1"/>
      <protection locked="0"/>
    </xf>
    <xf numFmtId="167" fontId="23" fillId="0" borderId="11" xfId="0" applyNumberFormat="1" applyFont="1" applyBorder="1" applyAlignment="1" applyProtection="1">
      <alignment vertical="top" wrapText="1"/>
      <protection locked="0"/>
    </xf>
    <xf numFmtId="167" fontId="23" fillId="20" borderId="26" xfId="55" applyNumberFormat="1" applyFont="1" applyFill="1" applyBorder="1" applyAlignment="1" applyProtection="1">
      <alignment horizontal="left"/>
      <protection locked="0"/>
    </xf>
    <xf numFmtId="167" fontId="23" fillId="20" borderId="17" xfId="55" applyNumberFormat="1" applyFont="1" applyFill="1" applyBorder="1" applyAlignment="1" applyProtection="1">
      <alignment horizontal="left"/>
      <protection locked="0"/>
    </xf>
    <xf numFmtId="0" fontId="23" fillId="0" borderId="32" xfId="55" applyFont="1" applyFill="1" applyBorder="1" applyAlignment="1" applyProtection="1">
      <alignment vertical="top" wrapText="1"/>
      <protection locked="0"/>
    </xf>
    <xf numFmtId="0" fontId="23" fillId="0" borderId="33" xfId="55" applyFont="1" applyFill="1" applyBorder="1" applyAlignment="1" applyProtection="1">
      <alignment vertical="top" wrapText="1"/>
      <protection locked="0"/>
    </xf>
    <xf numFmtId="0" fontId="23" fillId="0" borderId="34" xfId="55" applyFont="1" applyFill="1" applyBorder="1" applyAlignment="1" applyProtection="1">
      <alignment vertical="top" wrapText="1"/>
      <protection locked="0"/>
    </xf>
    <xf numFmtId="0" fontId="23" fillId="0" borderId="35" xfId="55" applyFont="1" applyFill="1" applyBorder="1" applyAlignment="1" applyProtection="1">
      <alignment vertical="top" wrapText="1"/>
      <protection locked="0"/>
    </xf>
    <xf numFmtId="0" fontId="23" fillId="0" borderId="10" xfId="55" applyFont="1" applyFill="1" applyBorder="1" applyAlignment="1" applyProtection="1">
      <alignment vertical="top" wrapText="1"/>
      <protection locked="0"/>
    </xf>
    <xf numFmtId="0" fontId="23" fillId="0" borderId="36" xfId="55" applyFont="1" applyFill="1" applyBorder="1" applyAlignment="1" applyProtection="1">
      <alignment vertical="top" wrapText="1"/>
      <protection locked="0"/>
    </xf>
    <xf numFmtId="165" fontId="22" fillId="0" borderId="37" xfId="55" applyNumberFormat="1" applyFont="1" applyFill="1" applyBorder="1" applyAlignment="1" applyProtection="1">
      <alignment horizontal="center"/>
      <protection locked="0"/>
    </xf>
    <xf numFmtId="167" fontId="23" fillId="0" borderId="0" xfId="55" applyNumberFormat="1" applyFont="1" applyFill="1" applyBorder="1" applyAlignment="1" applyProtection="1">
      <alignment horizontal="right"/>
      <protection locked="0"/>
    </xf>
    <xf numFmtId="49" fontId="23" fillId="0" borderId="0" xfId="55" applyNumberFormat="1" applyFont="1" applyBorder="1" applyProtection="1">
      <alignment/>
      <protection/>
    </xf>
    <xf numFmtId="0" fontId="23" fillId="20" borderId="18" xfId="55" applyFont="1" applyFill="1" applyBorder="1" applyAlignment="1" applyProtection="1">
      <alignment horizontal="right"/>
      <protection locked="0"/>
    </xf>
    <xf numFmtId="0" fontId="22" fillId="0" borderId="0" xfId="55" applyFont="1" applyFill="1" applyBorder="1" applyAlignment="1" applyProtection="1">
      <alignment horizontal="right"/>
      <protection locked="0"/>
    </xf>
    <xf numFmtId="0" fontId="23" fillId="0" borderId="38" xfId="55" applyFont="1" applyFill="1" applyBorder="1" applyAlignment="1" applyProtection="1">
      <alignment horizontal="right"/>
      <protection locked="0"/>
    </xf>
    <xf numFmtId="49" fontId="22" fillId="22" borderId="10" xfId="55" applyNumberFormat="1" applyFont="1" applyFill="1" applyBorder="1" applyAlignment="1" applyProtection="1">
      <alignment horizontal="left"/>
      <protection locked="0"/>
    </xf>
    <xf numFmtId="49" fontId="22" fillId="22" borderId="10" xfId="55" applyNumberFormat="1" applyFont="1" applyFill="1" applyBorder="1" applyProtection="1">
      <alignment/>
      <protection locked="0"/>
    </xf>
    <xf numFmtId="2" fontId="22" fillId="22" borderId="10" xfId="55" applyNumberFormat="1" applyFont="1" applyFill="1" applyBorder="1" applyAlignment="1" applyProtection="1">
      <alignment horizontal="left"/>
      <protection locked="0"/>
    </xf>
    <xf numFmtId="0" fontId="22" fillId="0" borderId="25" xfId="55" applyFont="1" applyFill="1" applyBorder="1" applyAlignment="1" applyProtection="1">
      <alignment horizontal="center"/>
      <protection locked="0"/>
    </xf>
    <xf numFmtId="0" fontId="22" fillId="0" borderId="0" xfId="55" applyFont="1" applyFill="1" applyBorder="1" applyAlignment="1" applyProtection="1">
      <alignment horizontal="left" wrapText="1"/>
      <protection locked="0"/>
    </xf>
    <xf numFmtId="0" fontId="22" fillId="22" borderId="10" xfId="55" applyFont="1" applyFill="1" applyBorder="1" applyAlignment="1" applyProtection="1">
      <alignment/>
      <protection locked="0"/>
    </xf>
    <xf numFmtId="49" fontId="32" fillId="0" borderId="0" xfId="0" applyNumberFormat="1" applyFont="1" applyAlignment="1">
      <alignment/>
    </xf>
    <xf numFmtId="49" fontId="22" fillId="0" borderId="0" xfId="55" applyNumberFormat="1" applyFont="1" applyFill="1" applyBorder="1" applyAlignment="1" applyProtection="1">
      <alignment/>
      <protection locked="0"/>
    </xf>
    <xf numFmtId="0" fontId="23" fillId="0" borderId="39" xfId="55" applyFont="1" applyFill="1" applyBorder="1" applyAlignment="1" applyProtection="1">
      <alignment horizontal="left"/>
      <protection locked="0"/>
    </xf>
    <xf numFmtId="0" fontId="23" fillId="0" borderId="38" xfId="55" applyFont="1" applyFill="1" applyBorder="1" applyAlignment="1" applyProtection="1">
      <alignment horizontal="left"/>
      <protection locked="0"/>
    </xf>
    <xf numFmtId="0" fontId="23" fillId="20" borderId="40" xfId="55" applyFont="1" applyFill="1" applyBorder="1" applyAlignment="1" applyProtection="1">
      <alignment horizontal="left"/>
      <protection locked="0"/>
    </xf>
    <xf numFmtId="0" fontId="23" fillId="0" borderId="40" xfId="55" applyFont="1" applyFill="1" applyBorder="1" applyAlignment="1" applyProtection="1">
      <alignment horizontal="left"/>
      <protection locked="0"/>
    </xf>
    <xf numFmtId="0" fontId="23" fillId="0" borderId="40" xfId="55" applyFont="1" applyFill="1" applyBorder="1" applyAlignment="1" applyProtection="1">
      <alignment horizontal="right"/>
      <protection locked="0"/>
    </xf>
    <xf numFmtId="0" fontId="23" fillId="20" borderId="40" xfId="55" applyFont="1" applyFill="1" applyBorder="1" applyAlignment="1" applyProtection="1">
      <alignment horizontal="right"/>
      <protection locked="0"/>
    </xf>
    <xf numFmtId="0" fontId="23" fillId="0" borderId="40" xfId="55" applyFont="1" applyFill="1" applyBorder="1" applyAlignment="1" applyProtection="1">
      <alignment/>
      <protection locked="0"/>
    </xf>
    <xf numFmtId="167" fontId="23" fillId="20" borderId="41" xfId="55" applyNumberFormat="1" applyFont="1" applyFill="1" applyBorder="1" applyAlignment="1" applyProtection="1">
      <alignment horizontal="right"/>
      <protection locked="0"/>
    </xf>
    <xf numFmtId="168" fontId="23" fillId="0" borderId="17" xfId="55" applyNumberFormat="1" applyFont="1" applyFill="1" applyBorder="1" applyAlignment="1" applyProtection="1">
      <alignment horizontal="right"/>
      <protection locked="0"/>
    </xf>
    <xf numFmtId="168" fontId="23" fillId="20" borderId="17" xfId="55" applyNumberFormat="1" applyFont="1" applyFill="1" applyBorder="1" applyAlignment="1" applyProtection="1">
      <alignment horizontal="right"/>
      <protection locked="0"/>
    </xf>
    <xf numFmtId="168" fontId="23" fillId="20" borderId="25" xfId="55" applyNumberFormat="1" applyFont="1" applyFill="1" applyBorder="1" applyAlignment="1" applyProtection="1">
      <alignment horizontal="right"/>
      <protection locked="0"/>
    </xf>
    <xf numFmtId="0" fontId="23" fillId="20" borderId="39" xfId="55" applyFont="1" applyFill="1" applyBorder="1" applyAlignment="1" applyProtection="1">
      <alignment horizontal="left"/>
      <protection locked="0"/>
    </xf>
    <xf numFmtId="0" fontId="23" fillId="20" borderId="38" xfId="55" applyFont="1" applyFill="1" applyBorder="1" applyAlignment="1" applyProtection="1">
      <alignment horizontal="left"/>
      <protection locked="0"/>
    </xf>
    <xf numFmtId="167" fontId="23" fillId="0" borderId="40" xfId="55" applyNumberFormat="1" applyFont="1" applyFill="1" applyBorder="1" applyAlignment="1" applyProtection="1">
      <alignment horizontal="left"/>
      <protection locked="0"/>
    </xf>
    <xf numFmtId="166" fontId="21" fillId="0" borderId="42" xfId="55" applyNumberFormat="1" applyFont="1" applyFill="1" applyBorder="1" applyAlignment="1" applyProtection="1">
      <alignment horizontal="center"/>
      <protection locked="0"/>
    </xf>
    <xf numFmtId="166" fontId="21" fillId="20" borderId="26" xfId="55" applyNumberFormat="1" applyFont="1" applyFill="1" applyBorder="1" applyAlignment="1" applyProtection="1">
      <alignment horizontal="center"/>
      <protection locked="0"/>
    </xf>
    <xf numFmtId="166" fontId="21" fillId="0" borderId="26" xfId="55" applyNumberFormat="1" applyFont="1" applyFill="1" applyBorder="1" applyAlignment="1" applyProtection="1">
      <alignment horizontal="center"/>
      <protection locked="0"/>
    </xf>
    <xf numFmtId="166" fontId="21" fillId="20" borderId="43" xfId="55" applyNumberFormat="1" applyFont="1" applyFill="1" applyBorder="1" applyAlignment="1" applyProtection="1">
      <alignment horizontal="center"/>
      <protection locked="0"/>
    </xf>
    <xf numFmtId="49" fontId="27" fillId="22" borderId="44" xfId="55" applyNumberFormat="1" applyFont="1" applyFill="1" applyBorder="1" applyAlignment="1" applyProtection="1">
      <alignment horizontal="center"/>
      <protection locked="0"/>
    </xf>
    <xf numFmtId="166" fontId="21" fillId="20" borderId="27" xfId="55" applyNumberFormat="1" applyFont="1" applyFill="1" applyBorder="1" applyAlignment="1" applyProtection="1">
      <alignment horizontal="center"/>
      <protection locked="0"/>
    </xf>
    <xf numFmtId="49" fontId="27" fillId="22" borderId="45" xfId="55" applyNumberFormat="1" applyFont="1" applyFill="1" applyBorder="1" applyAlignment="1" applyProtection="1">
      <alignment horizontal="center"/>
      <protection locked="0"/>
    </xf>
    <xf numFmtId="166" fontId="21" fillId="0" borderId="31" xfId="55" applyNumberFormat="1" applyFont="1" applyFill="1" applyBorder="1" applyAlignment="1" applyProtection="1">
      <alignment horizontal="center"/>
      <protection locked="0"/>
    </xf>
    <xf numFmtId="166" fontId="21" fillId="0" borderId="46" xfId="55" applyNumberFormat="1" applyFont="1" applyFill="1" applyBorder="1" applyAlignment="1" applyProtection="1">
      <alignment horizontal="center"/>
      <protection locked="0"/>
    </xf>
    <xf numFmtId="166" fontId="21" fillId="0" borderId="47" xfId="55" applyNumberFormat="1" applyFont="1" applyFill="1" applyBorder="1" applyAlignment="1" applyProtection="1">
      <alignment horizontal="center"/>
      <protection locked="0"/>
    </xf>
    <xf numFmtId="166" fontId="21" fillId="20" borderId="17" xfId="55" applyNumberFormat="1" applyFont="1" applyFill="1" applyBorder="1" applyAlignment="1" applyProtection="1">
      <alignment horizontal="center"/>
      <protection locked="0"/>
    </xf>
    <xf numFmtId="166" fontId="21" fillId="20" borderId="48" xfId="55" applyNumberFormat="1" applyFont="1" applyFill="1" applyBorder="1" applyAlignment="1" applyProtection="1">
      <alignment horizontal="center"/>
      <protection locked="0"/>
    </xf>
    <xf numFmtId="166" fontId="21" fillId="0" borderId="17" xfId="55" applyNumberFormat="1" applyFont="1" applyFill="1" applyBorder="1" applyAlignment="1" applyProtection="1">
      <alignment horizontal="center"/>
      <protection locked="0"/>
    </xf>
    <xf numFmtId="166" fontId="21" fillId="0" borderId="48" xfId="55" applyNumberFormat="1" applyFont="1" applyFill="1" applyBorder="1" applyAlignment="1" applyProtection="1">
      <alignment horizontal="center"/>
      <protection locked="0"/>
    </xf>
    <xf numFmtId="166" fontId="21" fillId="20" borderId="25" xfId="55" applyNumberFormat="1" applyFont="1" applyFill="1" applyBorder="1" applyAlignment="1" applyProtection="1">
      <alignment horizontal="center"/>
      <protection locked="0"/>
    </xf>
    <xf numFmtId="166" fontId="21" fillId="0" borderId="49" xfId="55" applyNumberFormat="1" applyFont="1" applyFill="1" applyBorder="1" applyAlignment="1" applyProtection="1">
      <alignment horizontal="center"/>
      <protection locked="0"/>
    </xf>
    <xf numFmtId="166" fontId="21" fillId="0" borderId="25" xfId="55" applyNumberFormat="1" applyFont="1" applyFill="1" applyBorder="1" applyAlignment="1" applyProtection="1">
      <alignment horizontal="center"/>
      <protection locked="0"/>
    </xf>
    <xf numFmtId="166" fontId="21" fillId="0" borderId="43" xfId="55" applyNumberFormat="1" applyFont="1" applyFill="1" applyBorder="1" applyAlignment="1" applyProtection="1">
      <alignment horizontal="center"/>
      <protection locked="0"/>
    </xf>
    <xf numFmtId="166" fontId="21" fillId="0" borderId="34" xfId="55" applyNumberFormat="1" applyFont="1" applyFill="1" applyBorder="1" applyAlignment="1" applyProtection="1">
      <alignment horizontal="center"/>
      <protection locked="0"/>
    </xf>
    <xf numFmtId="166" fontId="21" fillId="20" borderId="34" xfId="55" applyNumberFormat="1" applyFont="1" applyFill="1" applyBorder="1" applyAlignment="1" applyProtection="1">
      <alignment horizontal="center"/>
      <protection locked="0"/>
    </xf>
    <xf numFmtId="166" fontId="21" fillId="0" borderId="41" xfId="55" applyNumberFormat="1" applyFont="1" applyFill="1" applyBorder="1" applyAlignment="1" applyProtection="1">
      <alignment horizontal="center"/>
      <protection locked="0"/>
    </xf>
    <xf numFmtId="166" fontId="21" fillId="0" borderId="27" xfId="55" applyNumberFormat="1" applyFont="1" applyFill="1" applyBorder="1" applyAlignment="1" applyProtection="1">
      <alignment horizontal="center"/>
      <protection locked="0"/>
    </xf>
    <xf numFmtId="166" fontId="21" fillId="0" borderId="50" xfId="55" applyNumberFormat="1" applyFont="1" applyFill="1" applyBorder="1" applyAlignment="1" applyProtection="1">
      <alignment horizontal="center"/>
      <protection locked="0"/>
    </xf>
    <xf numFmtId="49" fontId="21" fillId="22" borderId="44" xfId="55" applyNumberFormat="1" applyFont="1" applyFill="1" applyBorder="1" applyAlignment="1" applyProtection="1">
      <alignment horizontal="center"/>
      <protection locked="0"/>
    </xf>
    <xf numFmtId="49" fontId="21" fillId="22" borderId="51" xfId="55" applyNumberFormat="1" applyFont="1" applyFill="1" applyBorder="1" applyAlignment="1" applyProtection="1">
      <alignment horizontal="center"/>
      <protection locked="0"/>
    </xf>
    <xf numFmtId="49" fontId="21" fillId="22" borderId="45" xfId="55" applyNumberFormat="1" applyFont="1" applyFill="1" applyBorder="1" applyAlignment="1" applyProtection="1">
      <alignment horizontal="center"/>
      <protection locked="0"/>
    </xf>
    <xf numFmtId="166" fontId="21" fillId="20" borderId="17" xfId="55" applyNumberFormat="1" applyFont="1" applyFill="1" applyBorder="1" applyAlignment="1" applyProtection="1">
      <alignment/>
      <protection locked="0"/>
    </xf>
    <xf numFmtId="166" fontId="21" fillId="0" borderId="17" xfId="55" applyNumberFormat="1" applyFont="1" applyFill="1" applyBorder="1" applyAlignment="1" applyProtection="1">
      <alignment/>
      <protection locked="0"/>
    </xf>
    <xf numFmtId="166" fontId="21" fillId="0" borderId="41" xfId="55" applyNumberFormat="1" applyFont="1" applyFill="1" applyBorder="1" applyAlignment="1" applyProtection="1">
      <alignment/>
      <protection locked="0"/>
    </xf>
    <xf numFmtId="167" fontId="21" fillId="20" borderId="17" xfId="55" applyNumberFormat="1" applyFont="1" applyFill="1" applyBorder="1" applyAlignment="1" applyProtection="1">
      <alignment horizontal="center"/>
      <protection locked="0"/>
    </xf>
    <xf numFmtId="49" fontId="27" fillId="22" borderId="52" xfId="55" applyNumberFormat="1" applyFont="1" applyFill="1" applyBorder="1" applyAlignment="1" applyProtection="1">
      <alignment horizontal="left"/>
      <protection locked="0"/>
    </xf>
    <xf numFmtId="166" fontId="41" fillId="0" borderId="53" xfId="55" applyNumberFormat="1" applyFont="1" applyFill="1" applyBorder="1" applyAlignment="1" applyProtection="1">
      <alignment horizontal="center"/>
      <protection locked="0"/>
    </xf>
    <xf numFmtId="166" fontId="21" fillId="0" borderId="54" xfId="55" applyNumberFormat="1" applyFont="1" applyFill="1" applyBorder="1" applyAlignment="1" applyProtection="1">
      <alignment horizontal="center"/>
      <protection locked="0"/>
    </xf>
    <xf numFmtId="49" fontId="27" fillId="22" borderId="55" xfId="55" applyNumberFormat="1" applyFont="1" applyFill="1" applyBorder="1" applyAlignment="1" applyProtection="1">
      <alignment horizontal="center"/>
      <protection locked="0"/>
    </xf>
    <xf numFmtId="49" fontId="27" fillId="22" borderId="56" xfId="55" applyNumberFormat="1" applyFont="1" applyFill="1" applyBorder="1" applyAlignment="1" applyProtection="1">
      <alignment horizontal="center"/>
      <protection locked="0"/>
    </xf>
    <xf numFmtId="49" fontId="27" fillId="22" borderId="57" xfId="55" applyNumberFormat="1" applyFont="1" applyFill="1" applyBorder="1" applyAlignment="1" applyProtection="1">
      <alignment horizontal="left"/>
      <protection locked="0"/>
    </xf>
    <xf numFmtId="166" fontId="21" fillId="0" borderId="58" xfId="55" applyNumberFormat="1" applyFont="1" applyFill="1" applyBorder="1" applyAlignment="1" applyProtection="1">
      <alignment horizontal="center"/>
      <protection locked="0"/>
    </xf>
    <xf numFmtId="166" fontId="21" fillId="0" borderId="59" xfId="55" applyNumberFormat="1" applyFont="1" applyFill="1" applyBorder="1" applyAlignment="1" applyProtection="1">
      <alignment horizontal="center"/>
      <protection locked="0"/>
    </xf>
    <xf numFmtId="49" fontId="27" fillId="22" borderId="60" xfId="55" applyNumberFormat="1" applyFont="1" applyFill="1" applyBorder="1" applyAlignment="1" applyProtection="1">
      <alignment horizontal="center"/>
      <protection locked="0"/>
    </xf>
    <xf numFmtId="49" fontId="27" fillId="22" borderId="61" xfId="55" applyNumberFormat="1" applyFont="1" applyFill="1" applyBorder="1" applyAlignment="1" applyProtection="1">
      <alignment horizontal="center"/>
      <protection locked="0"/>
    </xf>
    <xf numFmtId="49" fontId="27" fillId="0" borderId="57" xfId="55" applyNumberFormat="1" applyFont="1" applyFill="1" applyBorder="1" applyAlignment="1" applyProtection="1">
      <alignment horizontal="left"/>
      <protection locked="0"/>
    </xf>
    <xf numFmtId="49" fontId="27" fillId="0" borderId="60" xfId="55" applyNumberFormat="1" applyFont="1" applyFill="1" applyBorder="1" applyAlignment="1" applyProtection="1">
      <alignment horizontal="center"/>
      <protection locked="0"/>
    </xf>
    <xf numFmtId="49" fontId="27" fillId="0" borderId="61" xfId="55" applyNumberFormat="1" applyFont="1" applyFill="1" applyBorder="1" applyAlignment="1" applyProtection="1">
      <alignment horizontal="center"/>
      <protection locked="0"/>
    </xf>
    <xf numFmtId="49" fontId="27" fillId="0" borderId="44" xfId="55" applyNumberFormat="1" applyFont="1" applyFill="1" applyBorder="1" applyAlignment="1" applyProtection="1">
      <alignment horizontal="center"/>
      <protection locked="0"/>
    </xf>
    <xf numFmtId="49" fontId="27" fillId="0" borderId="62" xfId="55" applyNumberFormat="1" applyFont="1" applyFill="1" applyBorder="1" applyAlignment="1" applyProtection="1">
      <alignment horizontal="left"/>
      <protection locked="0"/>
    </xf>
    <xf numFmtId="166" fontId="21" fillId="0" borderId="63" xfId="55" applyNumberFormat="1" applyFont="1" applyFill="1" applyBorder="1" applyAlignment="1" applyProtection="1">
      <alignment horizontal="center"/>
      <protection locked="0"/>
    </xf>
    <xf numFmtId="166" fontId="21" fillId="0" borderId="64" xfId="55" applyNumberFormat="1" applyFont="1" applyFill="1" applyBorder="1" applyAlignment="1" applyProtection="1">
      <alignment horizontal="center"/>
      <protection locked="0"/>
    </xf>
    <xf numFmtId="49" fontId="27" fillId="0" borderId="65" xfId="55" applyNumberFormat="1" applyFont="1" applyFill="1" applyBorder="1" applyAlignment="1" applyProtection="1">
      <alignment horizontal="center"/>
      <protection locked="0"/>
    </xf>
    <xf numFmtId="49" fontId="27" fillId="0" borderId="66" xfId="55" applyNumberFormat="1" applyFont="1" applyFill="1" applyBorder="1" applyAlignment="1" applyProtection="1">
      <alignment horizontal="center"/>
      <protection locked="0"/>
    </xf>
    <xf numFmtId="49" fontId="27" fillId="0" borderId="67" xfId="55" applyNumberFormat="1" applyFont="1" applyFill="1" applyBorder="1" applyAlignment="1" applyProtection="1">
      <alignment horizontal="center"/>
      <protection locked="0"/>
    </xf>
    <xf numFmtId="49" fontId="21" fillId="22" borderId="67" xfId="55" applyNumberFormat="1" applyFont="1" applyFill="1" applyBorder="1" applyAlignment="1" applyProtection="1">
      <alignment horizontal="center"/>
      <protection locked="0"/>
    </xf>
    <xf numFmtId="0" fontId="23" fillId="0" borderId="0" xfId="55" applyFont="1" applyFill="1" applyBorder="1" applyAlignment="1" applyProtection="1">
      <alignment vertical="top" wrapText="1"/>
      <protection locked="0"/>
    </xf>
    <xf numFmtId="166" fontId="22" fillId="0" borderId="0" xfId="55" applyNumberFormat="1" applyFont="1" applyFill="1" applyBorder="1" applyAlignment="1" applyProtection="1">
      <alignment horizontal="left"/>
      <protection locked="0"/>
    </xf>
    <xf numFmtId="166" fontId="21" fillId="0" borderId="0" xfId="55" applyNumberFormat="1" applyFont="1" applyFill="1" applyBorder="1" applyAlignment="1" applyProtection="1">
      <alignment horizontal="center"/>
      <protection locked="0"/>
    </xf>
    <xf numFmtId="49" fontId="21" fillId="0" borderId="0" xfId="55" applyNumberFormat="1" applyFont="1" applyFill="1" applyBorder="1" applyAlignment="1" applyProtection="1">
      <alignment horizontal="center"/>
      <protection locked="0"/>
    </xf>
    <xf numFmtId="0" fontId="22" fillId="0" borderId="0" xfId="0" applyFont="1" applyFill="1" applyBorder="1" applyAlignment="1" applyProtection="1">
      <alignment vertical="top" wrapText="1"/>
      <protection locked="0"/>
    </xf>
    <xf numFmtId="165" fontId="39" fillId="0" borderId="68" xfId="55" applyNumberFormat="1" applyFont="1" applyFill="1" applyBorder="1" applyAlignment="1" applyProtection="1">
      <alignment horizontal="center"/>
      <protection locked="0"/>
    </xf>
    <xf numFmtId="0" fontId="22" fillId="0" borderId="69" xfId="55" applyFont="1" applyFill="1" applyBorder="1" applyAlignment="1" applyProtection="1">
      <alignment horizontal="left"/>
      <protection locked="0"/>
    </xf>
    <xf numFmtId="166" fontId="22" fillId="0" borderId="0" xfId="55" applyNumberFormat="1" applyFont="1" applyFill="1" applyBorder="1" applyAlignment="1" applyProtection="1">
      <alignment horizontal="center" vertical="top"/>
      <protection locked="0"/>
    </xf>
    <xf numFmtId="166" fontId="23" fillId="0" borderId="11" xfId="55" applyNumberFormat="1" applyFont="1" applyFill="1" applyBorder="1" applyAlignment="1" applyProtection="1">
      <alignment horizontal="center" vertical="top"/>
      <protection locked="0"/>
    </xf>
    <xf numFmtId="49" fontId="22" fillId="0" borderId="0" xfId="55" applyNumberFormat="1" applyFont="1" applyFill="1" applyBorder="1" applyProtection="1">
      <alignment/>
      <protection locked="0"/>
    </xf>
    <xf numFmtId="165" fontId="35" fillId="0" borderId="70" xfId="55" applyNumberFormat="1" applyFont="1" applyFill="1" applyBorder="1" applyAlignment="1" applyProtection="1">
      <alignment horizontal="center"/>
      <protection locked="0"/>
    </xf>
    <xf numFmtId="15" fontId="22" fillId="0" borderId="0" xfId="55" applyNumberFormat="1" applyFont="1" applyFill="1" applyBorder="1" applyProtection="1">
      <alignment/>
      <protection locked="0"/>
    </xf>
    <xf numFmtId="0" fontId="23" fillId="20" borderId="18" xfId="55" applyFont="1" applyFill="1" applyBorder="1" applyAlignment="1" applyProtection="1">
      <alignment horizontal="left"/>
      <protection locked="0"/>
    </xf>
    <xf numFmtId="0" fontId="23" fillId="0" borderId="18" xfId="55" applyFont="1" applyFill="1" applyBorder="1" applyAlignment="1" applyProtection="1">
      <alignment horizontal="left"/>
      <protection locked="0"/>
    </xf>
    <xf numFmtId="0" fontId="34" fillId="25" borderId="71" xfId="55" applyFont="1" applyFill="1" applyBorder="1" applyAlignment="1" applyProtection="1">
      <alignment horizontal="left"/>
      <protection locked="0"/>
    </xf>
    <xf numFmtId="0" fontId="23" fillId="0" borderId="18" xfId="55" applyFont="1" applyFill="1" applyBorder="1" applyProtection="1">
      <alignment/>
      <protection locked="0"/>
    </xf>
    <xf numFmtId="0" fontId="34" fillId="25" borderId="18" xfId="55" applyFont="1" applyFill="1" applyBorder="1" applyAlignment="1" applyProtection="1">
      <alignment horizontal="left"/>
      <protection locked="0"/>
    </xf>
    <xf numFmtId="0" fontId="23" fillId="20" borderId="19" xfId="55" applyFont="1" applyFill="1" applyBorder="1" applyAlignment="1" applyProtection="1">
      <alignment horizontal="left"/>
      <protection locked="0"/>
    </xf>
    <xf numFmtId="0" fontId="21" fillId="0" borderId="18" xfId="55" applyFont="1" applyFill="1" applyBorder="1" applyAlignment="1" applyProtection="1">
      <alignment horizontal="center"/>
      <protection locked="0"/>
    </xf>
    <xf numFmtId="0" fontId="23" fillId="0" borderId="18" xfId="55" applyFont="1" applyFill="1" applyBorder="1" applyAlignment="1" applyProtection="1">
      <alignment horizontal="right"/>
      <protection locked="0"/>
    </xf>
    <xf numFmtId="15" fontId="24" fillId="0" borderId="0" xfId="55" applyNumberFormat="1" applyFont="1" applyFill="1" applyBorder="1" applyAlignment="1" applyProtection="1">
      <alignment horizontal="left"/>
      <protection locked="0"/>
    </xf>
    <xf numFmtId="15" fontId="22" fillId="0" borderId="72" xfId="55" applyNumberFormat="1" applyFont="1" applyFill="1" applyBorder="1" applyAlignment="1" applyProtection="1">
      <alignment horizontal="center"/>
      <protection locked="0"/>
    </xf>
    <xf numFmtId="15" fontId="22" fillId="0" borderId="73" xfId="55" applyNumberFormat="1" applyFont="1" applyFill="1" applyBorder="1" applyAlignment="1" applyProtection="1">
      <alignment horizontal="center"/>
      <protection locked="0"/>
    </xf>
    <xf numFmtId="15" fontId="22" fillId="0" borderId="74" xfId="55" applyNumberFormat="1" applyFont="1" applyFill="1" applyBorder="1" applyAlignment="1" applyProtection="1">
      <alignment horizontal="center"/>
      <protection locked="0"/>
    </xf>
    <xf numFmtId="15" fontId="22" fillId="0" borderId="75" xfId="55" applyNumberFormat="1" applyFont="1" applyFill="1" applyBorder="1" applyAlignment="1" applyProtection="1">
      <alignment horizontal="center"/>
      <protection locked="0"/>
    </xf>
    <xf numFmtId="15" fontId="22" fillId="0" borderId="76" xfId="55" applyNumberFormat="1" applyFont="1" applyFill="1" applyBorder="1" applyAlignment="1" applyProtection="1">
      <alignment horizontal="center"/>
      <protection locked="0"/>
    </xf>
    <xf numFmtId="15" fontId="22" fillId="0" borderId="23" xfId="55" applyNumberFormat="1" applyFont="1" applyFill="1" applyBorder="1" applyAlignment="1" applyProtection="1">
      <alignment horizontal="center"/>
      <protection locked="0"/>
    </xf>
    <xf numFmtId="0" fontId="22" fillId="0" borderId="0" xfId="55" applyNumberFormat="1" applyFont="1" applyFill="1" applyBorder="1" applyAlignment="1" applyProtection="1">
      <alignment horizontal="right"/>
      <protection locked="0"/>
    </xf>
    <xf numFmtId="0" fontId="24" fillId="0" borderId="0" xfId="55" applyFont="1" applyFill="1" applyBorder="1" applyProtection="1">
      <alignment/>
      <protection locked="0"/>
    </xf>
    <xf numFmtId="0" fontId="36" fillId="0" borderId="0" xfId="55" applyFont="1" applyFill="1" applyBorder="1" applyProtection="1">
      <alignment/>
      <protection locked="0"/>
    </xf>
    <xf numFmtId="0" fontId="24" fillId="0" borderId="0" xfId="55" applyFont="1" applyFill="1" applyBorder="1" applyAlignment="1" applyProtection="1">
      <alignment horizontal="left"/>
      <protection locked="0"/>
    </xf>
    <xf numFmtId="0" fontId="23" fillId="20" borderId="40" xfId="55" applyFont="1" applyFill="1" applyBorder="1" applyProtection="1">
      <alignment/>
      <protection locked="0"/>
    </xf>
    <xf numFmtId="0" fontId="23" fillId="0" borderId="40" xfId="0" applyFont="1" applyFill="1" applyBorder="1" applyAlignment="1" applyProtection="1">
      <alignment horizontal="left"/>
      <protection locked="0"/>
    </xf>
    <xf numFmtId="0" fontId="23" fillId="0" borderId="40" xfId="55" applyFont="1" applyFill="1" applyBorder="1" applyProtection="1">
      <alignment/>
      <protection locked="0"/>
    </xf>
    <xf numFmtId="0" fontId="23" fillId="0" borderId="0" xfId="0" applyFont="1" applyFill="1" applyBorder="1" applyAlignment="1" applyProtection="1">
      <alignment horizontal="left"/>
      <protection locked="0"/>
    </xf>
    <xf numFmtId="15" fontId="24" fillId="0" borderId="22" xfId="55" applyNumberFormat="1" applyFont="1" applyFill="1" applyBorder="1" applyAlignment="1" applyProtection="1">
      <alignment horizontal="left"/>
      <protection locked="0"/>
    </xf>
    <xf numFmtId="0" fontId="23" fillId="24" borderId="39" xfId="55" applyFont="1" applyFill="1" applyBorder="1" applyAlignment="1" applyProtection="1">
      <alignment horizontal="left"/>
      <protection locked="0"/>
    </xf>
    <xf numFmtId="0" fontId="23" fillId="24" borderId="40" xfId="55" applyFont="1" applyFill="1" applyBorder="1" applyAlignment="1" applyProtection="1">
      <alignment horizontal="left"/>
      <protection locked="0"/>
    </xf>
    <xf numFmtId="0" fontId="23" fillId="24" borderId="38" xfId="55" applyFont="1" applyFill="1" applyBorder="1" applyAlignment="1" applyProtection="1">
      <alignment horizontal="left"/>
      <protection locked="0"/>
    </xf>
    <xf numFmtId="0" fontId="22" fillId="0" borderId="11" xfId="55" applyFont="1" applyFill="1" applyBorder="1" applyAlignment="1" applyProtection="1">
      <alignment horizontal="left"/>
      <protection locked="0"/>
    </xf>
    <xf numFmtId="0" fontId="25" fillId="0" borderId="0" xfId="55" applyFont="1" applyFill="1" applyBorder="1" applyProtection="1">
      <alignment/>
      <protection locked="0"/>
    </xf>
    <xf numFmtId="0" fontId="23" fillId="0" borderId="77" xfId="55" applyFont="1" applyFill="1" applyBorder="1" applyAlignment="1" applyProtection="1">
      <alignment horizontal="left"/>
      <protection locked="0"/>
    </xf>
    <xf numFmtId="168" fontId="23" fillId="0" borderId="0" xfId="55" applyNumberFormat="1" applyFont="1" applyFill="1" applyBorder="1" applyProtection="1">
      <alignment/>
      <protection locked="0"/>
    </xf>
    <xf numFmtId="15" fontId="31" fillId="0" borderId="78" xfId="55" applyNumberFormat="1" applyFont="1" applyFill="1" applyBorder="1" applyProtection="1">
      <alignment/>
      <protection locked="0"/>
    </xf>
    <xf numFmtId="165" fontId="21" fillId="0" borderId="18" xfId="55" applyNumberFormat="1" applyFont="1" applyFill="1" applyBorder="1" applyAlignment="1" applyProtection="1">
      <alignment horizontal="center"/>
      <protection locked="0"/>
    </xf>
    <xf numFmtId="166" fontId="21" fillId="0" borderId="18" xfId="55" applyNumberFormat="1" applyFont="1" applyFill="1" applyBorder="1" applyAlignment="1" applyProtection="1">
      <alignment horizontal="center"/>
      <protection locked="0"/>
    </xf>
    <xf numFmtId="166" fontId="21" fillId="20" borderId="42" xfId="55" applyNumberFormat="1" applyFont="1" applyFill="1" applyBorder="1" applyAlignment="1" applyProtection="1">
      <alignment horizontal="center"/>
      <protection locked="0"/>
    </xf>
    <xf numFmtId="49" fontId="22" fillId="0" borderId="0" xfId="55" applyNumberFormat="1" applyFont="1" applyFill="1" applyBorder="1" applyAlignment="1" applyProtection="1">
      <alignment horizontal="right" wrapText="1"/>
      <protection locked="0"/>
    </xf>
    <xf numFmtId="166" fontId="21" fillId="0" borderId="0" xfId="55" applyNumberFormat="1" applyFont="1" applyFill="1" applyBorder="1" applyAlignment="1" applyProtection="1">
      <alignment/>
      <protection locked="0"/>
    </xf>
    <xf numFmtId="2" fontId="21" fillId="0" borderId="0" xfId="55" applyNumberFormat="1" applyFont="1" applyFill="1" applyBorder="1" applyAlignment="1" applyProtection="1">
      <alignment/>
      <protection locked="0"/>
    </xf>
    <xf numFmtId="0" fontId="39" fillId="0" borderId="18" xfId="55" applyFont="1" applyFill="1" applyBorder="1" applyAlignment="1" applyProtection="1">
      <alignment horizontal="right"/>
      <protection locked="0"/>
    </xf>
    <xf numFmtId="0" fontId="23" fillId="20" borderId="0" xfId="55" applyFont="1" applyFill="1" applyBorder="1" applyProtection="1">
      <alignment/>
      <protection locked="0"/>
    </xf>
    <xf numFmtId="0" fontId="23" fillId="0" borderId="38" xfId="55" applyFont="1" applyFill="1" applyBorder="1" applyProtection="1">
      <alignment/>
      <protection locked="0"/>
    </xf>
    <xf numFmtId="0" fontId="23" fillId="20" borderId="43" xfId="55" applyFont="1" applyFill="1" applyBorder="1" applyProtection="1">
      <alignment/>
      <protection locked="0"/>
    </xf>
    <xf numFmtId="167" fontId="23" fillId="0" borderId="0" xfId="0" applyNumberFormat="1" applyFont="1" applyFill="1" applyAlignment="1">
      <alignment wrapText="1"/>
    </xf>
    <xf numFmtId="167" fontId="23" fillId="0" borderId="0" xfId="0" applyNumberFormat="1" applyFont="1" applyFill="1" applyBorder="1" applyAlignment="1">
      <alignment wrapText="1"/>
    </xf>
    <xf numFmtId="49" fontId="33" fillId="0" borderId="0" xfId="0" applyNumberFormat="1" applyFont="1" applyAlignment="1">
      <alignment/>
    </xf>
    <xf numFmtId="165" fontId="21" fillId="25" borderId="71" xfId="55" applyNumberFormat="1" applyFont="1" applyFill="1" applyBorder="1" applyAlignment="1" applyProtection="1">
      <alignment horizontal="center"/>
      <protection locked="0"/>
    </xf>
    <xf numFmtId="165" fontId="40" fillId="25" borderId="71" xfId="55" applyNumberFormat="1" applyFont="1" applyFill="1" applyBorder="1" applyAlignment="1" applyProtection="1">
      <alignment horizontal="center"/>
      <protection locked="0"/>
    </xf>
    <xf numFmtId="166" fontId="21" fillId="25" borderId="71" xfId="55" applyNumberFormat="1" applyFont="1" applyFill="1" applyBorder="1" applyAlignment="1" applyProtection="1">
      <alignment horizontal="center"/>
      <protection locked="0"/>
    </xf>
    <xf numFmtId="0" fontId="22" fillId="0" borderId="79" xfId="55" applyFont="1" applyFill="1" applyBorder="1" applyAlignment="1" applyProtection="1">
      <alignment horizontal="left"/>
      <protection locked="0"/>
    </xf>
    <xf numFmtId="168" fontId="23" fillId="0" borderId="17" xfId="55" applyNumberFormat="1" applyFont="1" applyFill="1" applyBorder="1" applyAlignment="1" applyProtection="1">
      <alignment horizontal="center"/>
      <protection locked="0"/>
    </xf>
    <xf numFmtId="0" fontId="23" fillId="0" borderId="10" xfId="55" applyFont="1" applyFill="1" applyBorder="1" applyAlignment="1" applyProtection="1">
      <alignment/>
      <protection locked="0"/>
    </xf>
    <xf numFmtId="0" fontId="23" fillId="0" borderId="0" xfId="55" applyNumberFormat="1" applyFont="1" applyFill="1" applyBorder="1" applyAlignment="1" applyProtection="1">
      <alignment horizontal="right"/>
      <protection/>
    </xf>
    <xf numFmtId="0" fontId="23" fillId="0" borderId="0" xfId="55" applyFont="1" applyFill="1" applyBorder="1" applyAlignment="1" applyProtection="1">
      <alignment horizontal="right"/>
      <protection hidden="1"/>
    </xf>
    <xf numFmtId="0" fontId="23" fillId="0" borderId="0" xfId="55" applyFont="1" applyFill="1" applyBorder="1" applyProtection="1">
      <alignment/>
      <protection hidden="1"/>
    </xf>
    <xf numFmtId="2" fontId="22" fillId="24" borderId="80" xfId="55" applyNumberFormat="1" applyFont="1" applyFill="1" applyBorder="1" applyAlignment="1" applyProtection="1">
      <alignment horizontal="center"/>
      <protection hidden="1"/>
    </xf>
    <xf numFmtId="2" fontId="22" fillId="20" borderId="81" xfId="55" applyNumberFormat="1" applyFont="1" applyFill="1" applyBorder="1" applyAlignment="1" applyProtection="1">
      <alignment horizontal="center"/>
      <protection locked="0"/>
    </xf>
    <xf numFmtId="166" fontId="22" fillId="4" borderId="81" xfId="55" applyNumberFormat="1" applyFont="1" applyFill="1" applyBorder="1" applyAlignment="1" applyProtection="1">
      <alignment horizontal="left"/>
      <protection hidden="1"/>
    </xf>
    <xf numFmtId="1" fontId="22" fillId="4" borderId="81" xfId="55" applyNumberFormat="1" applyFont="1" applyFill="1" applyBorder="1" applyAlignment="1" applyProtection="1">
      <alignment horizontal="left"/>
      <protection hidden="1"/>
    </xf>
    <xf numFmtId="1" fontId="22" fillId="4" borderId="10" xfId="55" applyNumberFormat="1" applyFont="1" applyFill="1" applyBorder="1" applyAlignment="1" applyProtection="1">
      <alignment horizontal="left"/>
      <protection hidden="1"/>
    </xf>
    <xf numFmtId="0" fontId="23" fillId="4" borderId="18" xfId="55" applyFont="1" applyFill="1" applyBorder="1" applyAlignment="1" applyProtection="1">
      <alignment horizontal="left"/>
      <protection hidden="1"/>
    </xf>
    <xf numFmtId="166" fontId="23" fillId="4" borderId="17" xfId="55" applyNumberFormat="1" applyFont="1" applyFill="1" applyBorder="1" applyAlignment="1" applyProtection="1">
      <alignment horizontal="center"/>
      <protection hidden="1"/>
    </xf>
    <xf numFmtId="166" fontId="23" fillId="4" borderId="26" xfId="55" applyNumberFormat="1" applyFont="1" applyFill="1" applyBorder="1" applyAlignment="1" applyProtection="1">
      <alignment horizontal="center"/>
      <protection hidden="1"/>
    </xf>
    <xf numFmtId="0" fontId="23" fillId="4" borderId="40" xfId="55" applyFont="1" applyFill="1" applyBorder="1" applyAlignment="1" applyProtection="1">
      <alignment horizontal="left"/>
      <protection hidden="1"/>
    </xf>
    <xf numFmtId="0" fontId="23" fillId="4" borderId="19" xfId="55" applyFont="1" applyFill="1" applyBorder="1" applyAlignment="1" applyProtection="1">
      <alignment horizontal="left"/>
      <protection hidden="1"/>
    </xf>
    <xf numFmtId="166" fontId="23" fillId="4" borderId="41" xfId="55" applyNumberFormat="1" applyFont="1" applyFill="1" applyBorder="1" applyAlignment="1" applyProtection="1">
      <alignment horizontal="center"/>
      <protection hidden="1"/>
    </xf>
    <xf numFmtId="167" fontId="21" fillId="0" borderId="17" xfId="55" applyNumberFormat="1" applyFont="1" applyFill="1" applyBorder="1" applyAlignment="1" applyProtection="1">
      <alignment horizontal="center"/>
      <protection locked="0"/>
    </xf>
    <xf numFmtId="0" fontId="23" fillId="0" borderId="19" xfId="55" applyFont="1" applyFill="1" applyBorder="1" applyAlignment="1" applyProtection="1">
      <alignment horizontal="left"/>
      <protection locked="0"/>
    </xf>
    <xf numFmtId="167" fontId="21" fillId="20" borderId="26" xfId="55" applyNumberFormat="1" applyFont="1" applyFill="1" applyBorder="1" applyAlignment="1" applyProtection="1">
      <alignment horizontal="center"/>
      <protection locked="0"/>
    </xf>
    <xf numFmtId="0" fontId="21" fillId="0" borderId="82" xfId="55" applyNumberFormat="1" applyFont="1" applyFill="1" applyBorder="1" applyAlignment="1" applyProtection="1">
      <alignment horizontal="center"/>
      <protection locked="0"/>
    </xf>
    <xf numFmtId="0" fontId="21" fillId="20" borderId="83" xfId="55" applyNumberFormat="1" applyFont="1" applyFill="1" applyBorder="1" applyAlignment="1" applyProtection="1">
      <alignment horizontal="center"/>
      <protection locked="0"/>
    </xf>
    <xf numFmtId="0" fontId="21" fillId="0" borderId="83" xfId="55" applyNumberFormat="1" applyFont="1" applyFill="1" applyBorder="1" applyAlignment="1" applyProtection="1">
      <alignment horizontal="center"/>
      <protection locked="0"/>
    </xf>
    <xf numFmtId="0" fontId="21" fillId="22" borderId="83" xfId="55" applyNumberFormat="1" applyFont="1" applyFill="1" applyBorder="1" applyAlignment="1" applyProtection="1">
      <alignment horizontal="center"/>
      <protection locked="0"/>
    </xf>
    <xf numFmtId="0" fontId="21" fillId="22" borderId="84" xfId="55" applyNumberFormat="1" applyFont="1" applyFill="1" applyBorder="1" applyAlignment="1" applyProtection="1">
      <alignment horizontal="center"/>
      <protection locked="0"/>
    </xf>
    <xf numFmtId="0" fontId="40" fillId="25" borderId="71" xfId="55" applyNumberFormat="1" applyFont="1" applyFill="1" applyBorder="1" applyAlignment="1" applyProtection="1">
      <alignment horizontal="center"/>
      <protection locked="0"/>
    </xf>
    <xf numFmtId="0" fontId="21" fillId="0" borderId="85" xfId="55" applyNumberFormat="1" applyFont="1" applyFill="1" applyBorder="1" applyAlignment="1" applyProtection="1">
      <alignment horizontal="center"/>
      <protection locked="0"/>
    </xf>
    <xf numFmtId="0" fontId="21" fillId="22" borderId="44" xfId="55" applyNumberFormat="1" applyFont="1" applyFill="1" applyBorder="1" applyAlignment="1" applyProtection="1">
      <alignment horizontal="center"/>
      <protection locked="0"/>
    </xf>
    <xf numFmtId="0" fontId="21" fillId="22" borderId="51" xfId="55" applyNumberFormat="1" applyFont="1" applyFill="1" applyBorder="1" applyAlignment="1" applyProtection="1">
      <alignment horizontal="center"/>
      <protection locked="0"/>
    </xf>
    <xf numFmtId="0" fontId="21" fillId="0" borderId="44" xfId="55" applyNumberFormat="1" applyFont="1" applyFill="1" applyBorder="1" applyAlignment="1" applyProtection="1">
      <alignment horizontal="center"/>
      <protection locked="0"/>
    </xf>
    <xf numFmtId="0" fontId="21" fillId="20" borderId="67" xfId="55" applyNumberFormat="1" applyFont="1" applyFill="1" applyBorder="1" applyAlignment="1" applyProtection="1">
      <alignment horizontal="center"/>
      <protection locked="0"/>
    </xf>
    <xf numFmtId="0" fontId="21" fillId="22" borderId="86" xfId="55" applyNumberFormat="1" applyFont="1" applyFill="1" applyBorder="1" applyAlignment="1" applyProtection="1">
      <alignment horizontal="center"/>
      <protection locked="0"/>
    </xf>
    <xf numFmtId="0" fontId="21" fillId="20" borderId="44" xfId="55" applyNumberFormat="1" applyFont="1" applyFill="1" applyBorder="1" applyAlignment="1" applyProtection="1">
      <alignment horizontal="center"/>
      <protection locked="0"/>
    </xf>
    <xf numFmtId="0" fontId="21" fillId="0" borderId="67" xfId="55" applyNumberFormat="1" applyFont="1" applyFill="1" applyBorder="1" applyAlignment="1" applyProtection="1">
      <alignment horizontal="center"/>
      <protection locked="0"/>
    </xf>
    <xf numFmtId="0" fontId="21" fillId="0" borderId="44" xfId="55" applyNumberFormat="1" applyFont="1" applyFill="1" applyBorder="1" applyAlignment="1" applyProtection="1">
      <alignment horizontal="left"/>
      <protection locked="0"/>
    </xf>
    <xf numFmtId="0" fontId="21" fillId="20" borderId="44" xfId="55" applyNumberFormat="1" applyFont="1" applyFill="1" applyBorder="1" applyAlignment="1" applyProtection="1">
      <alignment horizontal="left"/>
      <protection locked="0"/>
    </xf>
    <xf numFmtId="0" fontId="21" fillId="0" borderId="67" xfId="55" applyNumberFormat="1" applyFont="1" applyFill="1" applyBorder="1" applyAlignment="1" applyProtection="1">
      <alignment horizontal="left"/>
      <protection locked="0"/>
    </xf>
    <xf numFmtId="0" fontId="21" fillId="20" borderId="51" xfId="55" applyNumberFormat="1" applyFont="1" applyFill="1" applyBorder="1" applyAlignment="1" applyProtection="1">
      <alignment horizontal="left"/>
      <protection locked="0"/>
    </xf>
    <xf numFmtId="0" fontId="21" fillId="0" borderId="87" xfId="55" applyNumberFormat="1" applyFont="1" applyFill="1" applyBorder="1" applyAlignment="1" applyProtection="1">
      <alignment horizontal="left"/>
      <protection locked="0"/>
    </xf>
    <xf numFmtId="0" fontId="21" fillId="0" borderId="51" xfId="55" applyNumberFormat="1" applyFont="1" applyFill="1" applyBorder="1" applyAlignment="1" applyProtection="1">
      <alignment horizontal="center"/>
      <protection locked="0"/>
    </xf>
    <xf numFmtId="0" fontId="21" fillId="20" borderId="51" xfId="55" applyNumberFormat="1" applyFont="1" applyFill="1" applyBorder="1" applyAlignment="1" applyProtection="1">
      <alignment horizontal="center"/>
      <protection locked="0"/>
    </xf>
    <xf numFmtId="0" fontId="21" fillId="22" borderId="44" xfId="55" applyNumberFormat="1" applyFont="1" applyFill="1" applyBorder="1" applyAlignment="1" applyProtection="1">
      <alignment/>
      <protection locked="0"/>
    </xf>
    <xf numFmtId="0" fontId="21" fillId="20" borderId="44" xfId="55" applyNumberFormat="1" applyFont="1" applyFill="1" applyBorder="1" applyAlignment="1" applyProtection="1">
      <alignment/>
      <protection locked="0"/>
    </xf>
    <xf numFmtId="0" fontId="21" fillId="0" borderId="67" xfId="55" applyNumberFormat="1" applyFont="1" applyFill="1" applyBorder="1" applyAlignment="1" applyProtection="1">
      <alignment/>
      <protection locked="0"/>
    </xf>
    <xf numFmtId="0" fontId="27" fillId="0" borderId="55" xfId="55" applyNumberFormat="1" applyFont="1" applyFill="1" applyBorder="1" applyAlignment="1" applyProtection="1">
      <alignment horizontal="center"/>
      <protection locked="0"/>
    </xf>
    <xf numFmtId="0" fontId="27" fillId="0" borderId="60" xfId="55" applyNumberFormat="1" applyFont="1" applyFill="1" applyBorder="1" applyAlignment="1" applyProtection="1">
      <alignment horizontal="center"/>
      <protection locked="0"/>
    </xf>
    <xf numFmtId="0" fontId="27" fillId="0" borderId="65" xfId="55" applyNumberFormat="1" applyFont="1" applyFill="1" applyBorder="1" applyAlignment="1" applyProtection="1">
      <alignment horizontal="center"/>
      <protection locked="0"/>
    </xf>
    <xf numFmtId="0" fontId="22" fillId="24" borderId="83" xfId="55" applyNumberFormat="1" applyFont="1" applyFill="1" applyBorder="1" applyAlignment="1" applyProtection="1">
      <alignment horizontal="center"/>
      <protection locked="0"/>
    </xf>
    <xf numFmtId="0" fontId="22" fillId="20" borderId="83" xfId="55" applyNumberFormat="1" applyFont="1" applyFill="1" applyBorder="1" applyAlignment="1" applyProtection="1">
      <alignment horizontal="center"/>
      <protection locked="0"/>
    </xf>
    <xf numFmtId="0" fontId="22" fillId="4" borderId="44" xfId="55" applyNumberFormat="1" applyFont="1" applyFill="1" applyBorder="1" applyAlignment="1" applyProtection="1">
      <alignment horizontal="center"/>
      <protection hidden="1"/>
    </xf>
    <xf numFmtId="0" fontId="22" fillId="24" borderId="84" xfId="55" applyNumberFormat="1" applyFont="1" applyFill="1" applyBorder="1" applyAlignment="1" applyProtection="1">
      <alignment horizontal="center"/>
      <protection locked="0"/>
    </xf>
    <xf numFmtId="0" fontId="22" fillId="4" borderId="83" xfId="55" applyNumberFormat="1" applyFont="1" applyFill="1" applyBorder="1" applyAlignment="1" applyProtection="1">
      <alignment horizontal="center"/>
      <protection hidden="1"/>
    </xf>
    <xf numFmtId="0" fontId="23" fillId="4" borderId="45" xfId="55" applyNumberFormat="1" applyFont="1" applyFill="1" applyBorder="1" applyAlignment="1" applyProtection="1">
      <alignment horizontal="center"/>
      <protection hidden="1"/>
    </xf>
    <xf numFmtId="0" fontId="23" fillId="4" borderId="44" xfId="55" applyNumberFormat="1" applyFont="1" applyFill="1" applyBorder="1" applyAlignment="1" applyProtection="1">
      <alignment horizontal="center"/>
      <protection hidden="1"/>
    </xf>
    <xf numFmtId="0" fontId="23" fillId="4" borderId="67" xfId="55" applyNumberFormat="1" applyFont="1" applyFill="1" applyBorder="1" applyAlignment="1" applyProtection="1">
      <alignment horizontal="center"/>
      <protection hidden="1"/>
    </xf>
    <xf numFmtId="0" fontId="0" fillId="22" borderId="0" xfId="0" applyFill="1" applyAlignment="1">
      <alignment wrapText="1"/>
    </xf>
    <xf numFmtId="0" fontId="0" fillId="4" borderId="0" xfId="0" applyFill="1" applyAlignment="1">
      <alignment wrapText="1"/>
    </xf>
    <xf numFmtId="0" fontId="0" fillId="0" borderId="0" xfId="0" applyFill="1" applyAlignment="1">
      <alignment wrapText="1"/>
    </xf>
    <xf numFmtId="14" fontId="22" fillId="0" borderId="0" xfId="55" applyNumberFormat="1" applyFont="1" applyFill="1" applyBorder="1" applyProtection="1">
      <alignment/>
      <protection locked="0"/>
    </xf>
    <xf numFmtId="49" fontId="27" fillId="0" borderId="17" xfId="55" applyNumberFormat="1" applyFont="1" applyFill="1" applyBorder="1" applyAlignment="1" applyProtection="1">
      <alignment horizontal="left"/>
      <protection locked="0"/>
    </xf>
    <xf numFmtId="49" fontId="27" fillId="0" borderId="88" xfId="55" applyNumberFormat="1" applyFont="1" applyFill="1" applyBorder="1" applyAlignment="1" applyProtection="1">
      <alignment horizontal="left"/>
      <protection locked="0"/>
    </xf>
    <xf numFmtId="49" fontId="27" fillId="22" borderId="17" xfId="55" applyNumberFormat="1" applyFont="1" applyFill="1" applyBorder="1" applyAlignment="1" applyProtection="1">
      <alignment horizontal="left"/>
      <protection locked="0"/>
    </xf>
    <xf numFmtId="49" fontId="27" fillId="22" borderId="88" xfId="55" applyNumberFormat="1" applyFont="1" applyFill="1" applyBorder="1" applyAlignment="1" applyProtection="1">
      <alignment horizontal="left"/>
      <protection locked="0"/>
    </xf>
    <xf numFmtId="49" fontId="39" fillId="0" borderId="89" xfId="55" applyNumberFormat="1" applyFont="1" applyFill="1" applyBorder="1" applyAlignment="1" applyProtection="1">
      <alignment horizontal="right" wrapText="1"/>
      <protection locked="0"/>
    </xf>
    <xf numFmtId="0" fontId="39" fillId="0" borderId="90" xfId="55" applyFont="1" applyFill="1" applyBorder="1" applyProtection="1">
      <alignment/>
      <protection locked="0"/>
    </xf>
    <xf numFmtId="49" fontId="31" fillId="0" borderId="91" xfId="55" applyNumberFormat="1" applyFont="1" applyFill="1" applyBorder="1" applyAlignment="1" applyProtection="1">
      <alignment horizontal="left"/>
      <protection locked="0"/>
    </xf>
    <xf numFmtId="0" fontId="23" fillId="0" borderId="10" xfId="55" applyFont="1" applyFill="1" applyBorder="1" applyAlignment="1" applyProtection="1">
      <alignment horizontal="center"/>
      <protection locked="0"/>
    </xf>
    <xf numFmtId="0" fontId="22" fillId="0" borderId="0" xfId="55" applyFont="1" applyFill="1" applyBorder="1" applyAlignment="1" applyProtection="1">
      <alignment horizontal="center"/>
      <protection locked="0"/>
    </xf>
    <xf numFmtId="49" fontId="21" fillId="0" borderId="58" xfId="55" applyNumberFormat="1" applyFont="1" applyFill="1" applyBorder="1" applyAlignment="1" applyProtection="1">
      <alignment horizontal="left"/>
      <protection locked="0"/>
    </xf>
    <xf numFmtId="49" fontId="21" fillId="0" borderId="44" xfId="55" applyNumberFormat="1" applyFont="1" applyFill="1" applyBorder="1" applyAlignment="1" applyProtection="1">
      <alignment horizontal="left"/>
      <protection locked="0"/>
    </xf>
    <xf numFmtId="49" fontId="21" fillId="0" borderId="53" xfId="55" applyNumberFormat="1" applyFont="1" applyFill="1" applyBorder="1" applyAlignment="1" applyProtection="1">
      <alignment horizontal="left"/>
      <protection locked="0"/>
    </xf>
    <xf numFmtId="49" fontId="21" fillId="0" borderId="45" xfId="55" applyNumberFormat="1" applyFont="1" applyFill="1" applyBorder="1" applyAlignment="1" applyProtection="1">
      <alignment horizontal="left"/>
      <protection locked="0"/>
    </xf>
    <xf numFmtId="0" fontId="22" fillId="0" borderId="0" xfId="55" applyFont="1" applyFill="1" applyBorder="1" applyAlignment="1" applyProtection="1">
      <alignment horizontal="left"/>
      <protection locked="0"/>
    </xf>
    <xf numFmtId="15" fontId="22" fillId="0" borderId="92" xfId="55" applyNumberFormat="1" applyFont="1" applyFill="1" applyBorder="1" applyAlignment="1" applyProtection="1">
      <alignment horizontal="center"/>
      <protection locked="0"/>
    </xf>
    <xf numFmtId="15" fontId="22" fillId="0" borderId="74" xfId="55" applyNumberFormat="1" applyFont="1" applyFill="1" applyBorder="1" applyAlignment="1" applyProtection="1">
      <alignment horizontal="center"/>
      <protection locked="0"/>
    </xf>
    <xf numFmtId="49" fontId="31" fillId="0" borderId="93" xfId="55" applyNumberFormat="1" applyFont="1" applyFill="1" applyBorder="1" applyAlignment="1" applyProtection="1">
      <alignment horizontal="left"/>
      <protection locked="0"/>
    </xf>
    <xf numFmtId="49" fontId="31" fillId="0" borderId="94" xfId="55" applyNumberFormat="1" applyFont="1" applyFill="1" applyBorder="1" applyAlignment="1" applyProtection="1">
      <alignment horizontal="left"/>
      <protection locked="0"/>
    </xf>
    <xf numFmtId="49" fontId="27" fillId="22" borderId="10" xfId="55" applyNumberFormat="1" applyFont="1" applyFill="1" applyBorder="1" applyAlignment="1" applyProtection="1">
      <alignment horizontal="left"/>
      <protection locked="0"/>
    </xf>
    <xf numFmtId="0" fontId="23" fillId="0" borderId="81" xfId="55" applyFont="1" applyFill="1" applyBorder="1" applyProtection="1">
      <alignment/>
      <protection locked="0"/>
    </xf>
    <xf numFmtId="49" fontId="22" fillId="0" borderId="81" xfId="55" applyNumberFormat="1" applyFont="1" applyFill="1" applyBorder="1" applyProtection="1">
      <alignment/>
      <protection locked="0"/>
    </xf>
    <xf numFmtId="0" fontId="23" fillId="0" borderId="16" xfId="0" applyFont="1" applyBorder="1" applyAlignment="1" applyProtection="1">
      <alignment vertical="top" wrapText="1"/>
      <protection locked="0"/>
    </xf>
    <xf numFmtId="0" fontId="23" fillId="0" borderId="95" xfId="0" applyFont="1" applyBorder="1" applyAlignment="1" applyProtection="1">
      <alignment vertical="top" wrapText="1"/>
      <protection locked="0"/>
    </xf>
    <xf numFmtId="0" fontId="23" fillId="0" borderId="73" xfId="0" applyFont="1" applyBorder="1" applyAlignment="1" applyProtection="1">
      <alignment vertical="top" wrapText="1"/>
      <protection locked="0"/>
    </xf>
    <xf numFmtId="49" fontId="31" fillId="0" borderId="96" xfId="55" applyNumberFormat="1" applyFont="1" applyFill="1" applyBorder="1" applyAlignment="1" applyProtection="1">
      <alignment horizontal="left"/>
      <protection locked="0"/>
    </xf>
    <xf numFmtId="49" fontId="27" fillId="22" borderId="31" xfId="55" applyNumberFormat="1" applyFont="1" applyFill="1" applyBorder="1" applyAlignment="1" applyProtection="1">
      <alignment horizontal="left"/>
      <protection locked="0"/>
    </xf>
    <xf numFmtId="49" fontId="27" fillId="22" borderId="97" xfId="55" applyNumberFormat="1" applyFont="1" applyFill="1" applyBorder="1" applyAlignment="1" applyProtection="1">
      <alignment horizontal="left"/>
      <protection locked="0"/>
    </xf>
    <xf numFmtId="49" fontId="22" fillId="0" borderId="32" xfId="55" applyNumberFormat="1" applyFont="1" applyFill="1" applyBorder="1" applyAlignment="1" applyProtection="1">
      <alignment horizontal="right" wrapText="1"/>
      <protection locked="0"/>
    </xf>
    <xf numFmtId="49" fontId="22" fillId="0" borderId="33" xfId="55" applyNumberFormat="1" applyFont="1" applyFill="1" applyBorder="1" applyAlignment="1" applyProtection="1">
      <alignment horizontal="right" wrapText="1"/>
      <protection locked="0"/>
    </xf>
    <xf numFmtId="49" fontId="22" fillId="0" borderId="34" xfId="55" applyNumberFormat="1" applyFont="1" applyFill="1" applyBorder="1" applyAlignment="1" applyProtection="1">
      <alignment horizontal="right" wrapText="1"/>
      <protection locked="0"/>
    </xf>
    <xf numFmtId="49" fontId="22" fillId="0" borderId="35" xfId="55" applyNumberFormat="1" applyFont="1" applyFill="1" applyBorder="1" applyAlignment="1" applyProtection="1">
      <alignment horizontal="right" wrapText="1"/>
      <protection locked="0"/>
    </xf>
    <xf numFmtId="49" fontId="22" fillId="0" borderId="10" xfId="55" applyNumberFormat="1" applyFont="1" applyFill="1" applyBorder="1" applyAlignment="1" applyProtection="1">
      <alignment horizontal="right" wrapText="1"/>
      <protection locked="0"/>
    </xf>
    <xf numFmtId="49" fontId="22" fillId="0" borderId="36" xfId="55" applyNumberFormat="1" applyFont="1" applyFill="1" applyBorder="1" applyAlignment="1" applyProtection="1">
      <alignment horizontal="right" wrapText="1"/>
      <protection locked="0"/>
    </xf>
    <xf numFmtId="0" fontId="23" fillId="0" borderId="11" xfId="0" applyFont="1" applyBorder="1" applyAlignment="1" applyProtection="1">
      <alignment vertical="top" wrapText="1"/>
      <protection locked="0"/>
    </xf>
    <xf numFmtId="0" fontId="22" fillId="0" borderId="94" xfId="55" applyFont="1" applyFill="1" applyBorder="1" applyAlignment="1" applyProtection="1">
      <alignment horizontal="left" wrapText="1"/>
      <protection locked="0"/>
    </xf>
    <xf numFmtId="0" fontId="22" fillId="0" borderId="0" xfId="55" applyFont="1" applyFill="1" applyBorder="1" applyAlignment="1" applyProtection="1">
      <alignment horizontal="left" wrapText="1"/>
      <protection locked="0"/>
    </xf>
    <xf numFmtId="0" fontId="22" fillId="0" borderId="11" xfId="0" applyFont="1" applyBorder="1" applyAlignment="1" applyProtection="1">
      <alignment vertical="top" wrapText="1"/>
      <protection locked="0"/>
    </xf>
    <xf numFmtId="49" fontId="21" fillId="0" borderId="63" xfId="55" applyNumberFormat="1" applyFont="1" applyFill="1" applyBorder="1" applyAlignment="1" applyProtection="1">
      <alignment horizontal="left"/>
      <protection locked="0"/>
    </xf>
    <xf numFmtId="49" fontId="21" fillId="0" borderId="67" xfId="55" applyNumberFormat="1" applyFont="1" applyFill="1" applyBorder="1" applyAlignment="1" applyProtection="1">
      <alignment horizontal="left"/>
      <protection locked="0"/>
    </xf>
    <xf numFmtId="49" fontId="27" fillId="0" borderId="41" xfId="55" applyNumberFormat="1" applyFont="1" applyFill="1" applyBorder="1" applyAlignment="1" applyProtection="1">
      <alignment horizontal="left"/>
      <protection locked="0"/>
    </xf>
    <xf numFmtId="49" fontId="27" fillId="0" borderId="98" xfId="55" applyNumberFormat="1" applyFont="1" applyFill="1" applyBorder="1" applyAlignment="1" applyProtection="1">
      <alignment horizontal="left"/>
      <protection locked="0"/>
    </xf>
    <xf numFmtId="49" fontId="22" fillId="22" borderId="60" xfId="55" applyNumberFormat="1" applyFont="1" applyFill="1" applyBorder="1" applyAlignment="1" applyProtection="1">
      <alignment/>
      <protection locked="0"/>
    </xf>
    <xf numFmtId="49" fontId="22" fillId="22" borderId="81" xfId="55" applyNumberFormat="1" applyFont="1" applyFill="1" applyBorder="1" applyAlignment="1" applyProtection="1">
      <alignment/>
      <protection locked="0"/>
    </xf>
    <xf numFmtId="49" fontId="22" fillId="22" borderId="88" xfId="55" applyNumberFormat="1" applyFont="1" applyFill="1" applyBorder="1" applyAlignment="1" applyProtection="1">
      <alignment/>
      <protection locked="0"/>
    </xf>
    <xf numFmtId="0" fontId="23" fillId="0" borderId="32" xfId="55" applyFont="1" applyFill="1" applyBorder="1" applyAlignment="1" applyProtection="1">
      <alignment vertical="top" wrapText="1"/>
      <protection locked="0"/>
    </xf>
    <xf numFmtId="0" fontId="23" fillId="0" borderId="33" xfId="55" applyFont="1" applyFill="1" applyBorder="1" applyAlignment="1" applyProtection="1">
      <alignment vertical="top" wrapText="1"/>
      <protection locked="0"/>
    </xf>
    <xf numFmtId="0" fontId="23" fillId="0" borderId="34" xfId="55" applyFont="1" applyFill="1" applyBorder="1" applyAlignment="1" applyProtection="1">
      <alignment vertical="top" wrapText="1"/>
      <protection locked="0"/>
    </xf>
    <xf numFmtId="0" fontId="23" fillId="0" borderId="35" xfId="55" applyFont="1" applyFill="1" applyBorder="1" applyAlignment="1" applyProtection="1">
      <alignment vertical="top" wrapText="1"/>
      <protection locked="0"/>
    </xf>
    <xf numFmtId="0" fontId="23" fillId="0" borderId="10" xfId="55" applyFont="1" applyFill="1" applyBorder="1" applyAlignment="1" applyProtection="1">
      <alignment vertical="top" wrapText="1"/>
      <protection locked="0"/>
    </xf>
    <xf numFmtId="0" fontId="23" fillId="0" borderId="36" xfId="55" applyFont="1" applyFill="1" applyBorder="1" applyAlignment="1" applyProtection="1">
      <alignment vertical="top" wrapText="1"/>
      <protection locked="0"/>
    </xf>
    <xf numFmtId="166" fontId="23" fillId="0" borderId="99" xfId="55" applyNumberFormat="1" applyFont="1" applyFill="1" applyBorder="1" applyAlignment="1" applyProtection="1">
      <alignment horizontal="center" vertical="top"/>
      <protection locked="0"/>
    </xf>
    <xf numFmtId="166" fontId="23" fillId="0" borderId="19" xfId="55" applyNumberFormat="1" applyFont="1" applyFill="1" applyBorder="1" applyAlignment="1" applyProtection="1">
      <alignment horizontal="center" vertical="top"/>
      <protection locked="0"/>
    </xf>
    <xf numFmtId="49" fontId="21" fillId="22" borderId="100" xfId="55" applyNumberFormat="1" applyFont="1" applyFill="1" applyBorder="1" applyAlignment="1" applyProtection="1">
      <alignment horizontal="center"/>
      <protection locked="0"/>
    </xf>
    <xf numFmtId="49" fontId="21" fillId="22" borderId="101" xfId="55" applyNumberFormat="1" applyFont="1" applyFill="1" applyBorder="1" applyAlignment="1" applyProtection="1">
      <alignment horizontal="center"/>
      <protection locked="0"/>
    </xf>
    <xf numFmtId="49" fontId="21" fillId="22" borderId="102" xfId="55" applyNumberFormat="1" applyFont="1" applyFill="1" applyBorder="1" applyAlignment="1" applyProtection="1">
      <alignment horizontal="center"/>
      <protection locked="0"/>
    </xf>
    <xf numFmtId="49" fontId="21" fillId="22" borderId="41" xfId="55" applyNumberFormat="1" applyFont="1" applyFill="1" applyBorder="1" applyAlignment="1" applyProtection="1">
      <alignment horizontal="center"/>
      <protection locked="0"/>
    </xf>
    <xf numFmtId="49" fontId="21" fillId="22" borderId="103" xfId="55" applyNumberFormat="1" applyFont="1" applyFill="1" applyBorder="1" applyAlignment="1" applyProtection="1">
      <alignment horizontal="center"/>
      <protection locked="0"/>
    </xf>
    <xf numFmtId="49" fontId="21" fillId="22" borderId="50" xfId="55" applyNumberFormat="1" applyFont="1" applyFill="1" applyBorder="1" applyAlignment="1" applyProtection="1">
      <alignment horizontal="center"/>
      <protection locked="0"/>
    </xf>
    <xf numFmtId="49" fontId="22" fillId="22" borderId="104" xfId="55" applyNumberFormat="1" applyFont="1" applyFill="1" applyBorder="1" applyAlignment="1" applyProtection="1">
      <alignment/>
      <protection locked="0"/>
    </xf>
    <xf numFmtId="49" fontId="22" fillId="22" borderId="105" xfId="55" applyNumberFormat="1" applyFont="1" applyFill="1" applyBorder="1" applyAlignment="1" applyProtection="1">
      <alignment/>
      <protection locked="0"/>
    </xf>
    <xf numFmtId="49" fontId="22" fillId="22" borderId="106" xfId="55" applyNumberFormat="1" applyFont="1" applyFill="1" applyBorder="1" applyAlignment="1" applyProtection="1">
      <alignment/>
      <protection locked="0"/>
    </xf>
    <xf numFmtId="49" fontId="21" fillId="22" borderId="107" xfId="55" applyNumberFormat="1" applyFont="1" applyFill="1" applyBorder="1" applyAlignment="1" applyProtection="1">
      <alignment horizontal="center"/>
      <protection locked="0"/>
    </xf>
    <xf numFmtId="49" fontId="21" fillId="22" borderId="84" xfId="55" applyNumberFormat="1" applyFont="1" applyFill="1" applyBorder="1" applyAlignment="1" applyProtection="1">
      <alignment horizontal="center"/>
      <protection locked="0"/>
    </xf>
    <xf numFmtId="49" fontId="21" fillId="22" borderId="108" xfId="55" applyNumberFormat="1" applyFont="1" applyFill="1" applyBorder="1" applyAlignment="1" applyProtection="1">
      <alignment horizontal="center"/>
      <protection locked="0"/>
    </xf>
    <xf numFmtId="49" fontId="21" fillId="22" borderId="109" xfId="55" applyNumberFormat="1" applyFont="1" applyFill="1" applyBorder="1" applyAlignment="1" applyProtection="1">
      <alignment horizontal="center"/>
      <protection locked="0"/>
    </xf>
    <xf numFmtId="0" fontId="22" fillId="0" borderId="92" xfId="55" applyFont="1" applyFill="1" applyBorder="1" applyAlignment="1" applyProtection="1">
      <alignment horizontal="left"/>
      <protection locked="0"/>
    </xf>
    <xf numFmtId="0" fontId="22" fillId="0" borderId="23" xfId="55" applyFont="1" applyFill="1" applyBorder="1" applyAlignment="1" applyProtection="1">
      <alignment horizontal="left"/>
      <protection locked="0"/>
    </xf>
    <xf numFmtId="0" fontId="22" fillId="0" borderId="74" xfId="55" applyFont="1" applyFill="1" applyBorder="1" applyAlignment="1" applyProtection="1">
      <alignment horizontal="left"/>
      <protection locked="0"/>
    </xf>
    <xf numFmtId="0" fontId="22" fillId="0" borderId="16" xfId="55" applyFont="1" applyFill="1" applyBorder="1" applyAlignment="1" applyProtection="1">
      <alignment horizontal="left"/>
      <protection locked="0"/>
    </xf>
    <xf numFmtId="0" fontId="22" fillId="0" borderId="95" xfId="55" applyFont="1" applyFill="1" applyBorder="1" applyAlignment="1" applyProtection="1">
      <alignment horizontal="left"/>
      <protection locked="0"/>
    </xf>
    <xf numFmtId="0" fontId="22" fillId="0" borderId="73" xfId="55" applyFont="1" applyFill="1" applyBorder="1" applyAlignment="1" applyProtection="1">
      <alignment horizontal="left"/>
      <protection locked="0"/>
    </xf>
    <xf numFmtId="49" fontId="22" fillId="22" borderId="55" xfId="55" applyNumberFormat="1" applyFont="1" applyFill="1" applyBorder="1" applyAlignment="1" applyProtection="1">
      <alignment/>
      <protection locked="0"/>
    </xf>
    <xf numFmtId="49" fontId="22" fillId="22" borderId="91" xfId="55" applyNumberFormat="1" applyFont="1" applyFill="1" applyBorder="1" applyAlignment="1" applyProtection="1">
      <alignment/>
      <protection locked="0"/>
    </xf>
    <xf numFmtId="49" fontId="22" fillId="22" borderId="97" xfId="55" applyNumberFormat="1" applyFont="1" applyFill="1" applyBorder="1" applyAlignment="1" applyProtection="1">
      <alignment/>
      <protection locked="0"/>
    </xf>
    <xf numFmtId="49" fontId="22" fillId="22" borderId="0" xfId="55" applyNumberFormat="1" applyFont="1" applyFill="1" applyBorder="1" applyAlignment="1" applyProtection="1">
      <alignment/>
      <protection locked="0"/>
    </xf>
    <xf numFmtId="49" fontId="22" fillId="22" borderId="33" xfId="55" applyNumberFormat="1" applyFont="1" applyFill="1" applyBorder="1" applyAlignment="1" applyProtection="1">
      <alignment/>
      <protection locked="0"/>
    </xf>
    <xf numFmtId="49" fontId="31" fillId="0" borderId="0" xfId="55" applyNumberFormat="1" applyFont="1" applyFill="1" applyBorder="1" applyAlignment="1" applyProtection="1">
      <alignment horizontal="left"/>
      <protection locked="0"/>
    </xf>
    <xf numFmtId="49" fontId="31" fillId="4" borderId="10" xfId="55" applyNumberFormat="1" applyFont="1" applyFill="1" applyBorder="1" applyAlignment="1" applyProtection="1">
      <alignment horizontal="left"/>
      <protection hidden="1"/>
    </xf>
    <xf numFmtId="49" fontId="22" fillId="22" borderId="81" xfId="55" applyNumberFormat="1" applyFont="1" applyFill="1" applyBorder="1" applyAlignment="1" applyProtection="1">
      <alignment horizontal="left"/>
      <protection locked="0"/>
    </xf>
    <xf numFmtId="49" fontId="22" fillId="22" borderId="10" xfId="55" applyNumberFormat="1" applyFont="1" applyFill="1" applyBorder="1" applyAlignment="1" applyProtection="1">
      <alignment horizontal="left"/>
      <protection locked="0"/>
    </xf>
    <xf numFmtId="0" fontId="23" fillId="0" borderId="0" xfId="55" applyFont="1" applyFill="1" applyBorder="1" applyAlignment="1" applyProtection="1">
      <alignment horizontal="left"/>
      <protection locked="0"/>
    </xf>
    <xf numFmtId="0" fontId="22" fillId="0" borderId="10" xfId="55" applyFont="1" applyFill="1" applyBorder="1" applyAlignment="1" applyProtection="1">
      <alignment/>
      <protection locked="0"/>
    </xf>
    <xf numFmtId="0" fontId="22" fillId="0" borderId="92" xfId="55" applyFont="1" applyFill="1" applyBorder="1" applyAlignment="1" applyProtection="1">
      <alignment horizontal="center"/>
      <protection locked="0"/>
    </xf>
    <xf numFmtId="0" fontId="22" fillId="0" borderId="23" xfId="55" applyFont="1" applyFill="1" applyBorder="1" applyAlignment="1" applyProtection="1">
      <alignment horizontal="center"/>
      <protection locked="0"/>
    </xf>
    <xf numFmtId="0" fontId="22" fillId="0" borderId="74" xfId="55" applyFont="1" applyFill="1" applyBorder="1" applyAlignment="1" applyProtection="1">
      <alignment horizontal="center"/>
      <protection locked="0"/>
    </xf>
    <xf numFmtId="49" fontId="21" fillId="22" borderId="11" xfId="55" applyNumberFormat="1" applyFont="1" applyFill="1" applyBorder="1" applyAlignment="1" applyProtection="1">
      <alignment horizontal="center"/>
      <protection locked="0"/>
    </xf>
    <xf numFmtId="49" fontId="21" fillId="22" borderId="110" xfId="55" applyNumberFormat="1" applyFont="1" applyFill="1" applyBorder="1" applyAlignment="1" applyProtection="1">
      <alignment horizontal="center"/>
      <protection locked="0"/>
    </xf>
    <xf numFmtId="49" fontId="21" fillId="22" borderId="111" xfId="55" applyNumberFormat="1" applyFont="1" applyFill="1" applyBorder="1" applyAlignment="1" applyProtection="1">
      <alignment horizontal="center"/>
      <protection locked="0"/>
    </xf>
    <xf numFmtId="49" fontId="21" fillId="22" borderId="112" xfId="55" applyNumberFormat="1" applyFont="1" applyFill="1" applyBorder="1" applyAlignment="1" applyProtection="1">
      <alignment horizontal="center"/>
      <protection locked="0"/>
    </xf>
    <xf numFmtId="49" fontId="21" fillId="22" borderId="27" xfId="55" applyNumberFormat="1" applyFont="1" applyFill="1" applyBorder="1" applyAlignment="1" applyProtection="1">
      <alignment horizontal="center"/>
      <protection locked="0"/>
    </xf>
    <xf numFmtId="49" fontId="21" fillId="22" borderId="66" xfId="55" applyNumberFormat="1" applyFont="1" applyFill="1" applyBorder="1" applyAlignment="1" applyProtection="1">
      <alignment horizontal="center"/>
      <protection locked="0"/>
    </xf>
    <xf numFmtId="0" fontId="22" fillId="0" borderId="10" xfId="55" applyFont="1" applyFill="1" applyBorder="1" applyAlignment="1" applyProtection="1">
      <alignment horizontal="left"/>
      <protection locked="0"/>
    </xf>
    <xf numFmtId="49" fontId="21" fillId="22" borderId="67" xfId="55" applyNumberFormat="1" applyFont="1" applyFill="1" applyBorder="1" applyAlignment="1" applyProtection="1">
      <alignment horizontal="center"/>
      <protection locked="0"/>
    </xf>
    <xf numFmtId="166" fontId="23" fillId="0" borderId="100" xfId="55" applyNumberFormat="1" applyFont="1" applyFill="1" applyBorder="1" applyAlignment="1" applyProtection="1">
      <alignment horizontal="center" vertical="top"/>
      <protection locked="0"/>
    </xf>
    <xf numFmtId="166" fontId="23" fillId="0" borderId="41" xfId="55" applyNumberFormat="1" applyFont="1" applyFill="1" applyBorder="1" applyAlignment="1" applyProtection="1">
      <alignment horizontal="center" vertical="top"/>
      <protection locked="0"/>
    </xf>
    <xf numFmtId="0" fontId="22" fillId="22" borderId="113" xfId="55" applyNumberFormat="1" applyFont="1" applyFill="1" applyBorder="1" applyAlignment="1" applyProtection="1">
      <alignment horizontal="left"/>
      <protection locked="0"/>
    </xf>
    <xf numFmtId="0" fontId="22" fillId="22" borderId="51" xfId="55" applyNumberFormat="1" applyFont="1" applyFill="1" applyBorder="1" applyAlignment="1" applyProtection="1">
      <alignment horizontal="left"/>
      <protection locked="0"/>
    </xf>
    <xf numFmtId="49" fontId="23" fillId="0" borderId="16" xfId="0" applyNumberFormat="1" applyFont="1" applyBorder="1" applyAlignment="1" applyProtection="1">
      <alignment vertical="top" wrapText="1"/>
      <protection locked="0"/>
    </xf>
    <xf numFmtId="49" fontId="23" fillId="0" borderId="95" xfId="0" applyNumberFormat="1" applyFont="1" applyBorder="1" applyAlignment="1" applyProtection="1">
      <alignment vertical="top" wrapText="1"/>
      <protection locked="0"/>
    </xf>
    <xf numFmtId="49" fontId="23" fillId="0" borderId="73" xfId="0" applyNumberFormat="1" applyFont="1" applyBorder="1" applyAlignment="1" applyProtection="1">
      <alignment vertical="top" wrapText="1"/>
      <protection locked="0"/>
    </xf>
    <xf numFmtId="49" fontId="22" fillId="22" borderId="114" xfId="55" applyNumberFormat="1" applyFont="1" applyFill="1" applyBorder="1" applyAlignment="1" applyProtection="1">
      <alignment horizontal="center"/>
      <protection locked="0"/>
    </xf>
    <xf numFmtId="49" fontId="22" fillId="22" borderId="115" xfId="55" applyNumberFormat="1" applyFont="1" applyFill="1" applyBorder="1" applyAlignment="1" applyProtection="1">
      <alignment horizontal="center"/>
      <protection locked="0"/>
    </xf>
    <xf numFmtId="49" fontId="22" fillId="22" borderId="80" xfId="55" applyNumberFormat="1" applyFont="1" applyFill="1" applyBorder="1" applyAlignment="1" applyProtection="1">
      <alignment horizontal="center"/>
      <protection locked="0"/>
    </xf>
    <xf numFmtId="49" fontId="22" fillId="22" borderId="83" xfId="55" applyNumberFormat="1" applyFont="1" applyFill="1" applyBorder="1" applyAlignment="1" applyProtection="1">
      <alignment horizontal="center"/>
      <protection locked="0"/>
    </xf>
    <xf numFmtId="165" fontId="22" fillId="0" borderId="116" xfId="55" applyNumberFormat="1" applyFont="1" applyFill="1" applyBorder="1" applyAlignment="1" applyProtection="1">
      <alignment horizontal="center"/>
      <protection locked="0"/>
    </xf>
    <xf numFmtId="165" fontId="22" fillId="0" borderId="117" xfId="55" applyNumberFormat="1" applyFont="1" applyFill="1" applyBorder="1" applyAlignment="1" applyProtection="1">
      <alignment horizontal="center"/>
      <protection locked="0"/>
    </xf>
    <xf numFmtId="49" fontId="22" fillId="0" borderId="80" xfId="55" applyNumberFormat="1" applyFont="1" applyFill="1" applyBorder="1" applyAlignment="1" applyProtection="1">
      <alignment horizontal="center"/>
      <protection locked="0"/>
    </xf>
    <xf numFmtId="49" fontId="22" fillId="0" borderId="83" xfId="55" applyNumberFormat="1" applyFont="1" applyFill="1" applyBorder="1" applyAlignment="1" applyProtection="1">
      <alignment horizontal="center"/>
      <protection locked="0"/>
    </xf>
    <xf numFmtId="49" fontId="22" fillId="20" borderId="107" xfId="55" applyNumberFormat="1" applyFont="1" applyFill="1" applyBorder="1" applyAlignment="1" applyProtection="1">
      <alignment horizontal="center"/>
      <protection locked="0"/>
    </xf>
    <xf numFmtId="49" fontId="22" fillId="20" borderId="84" xfId="55" applyNumberFormat="1" applyFont="1" applyFill="1" applyBorder="1" applyAlignment="1" applyProtection="1">
      <alignment horizontal="center"/>
      <protection locked="0"/>
    </xf>
    <xf numFmtId="0" fontId="22" fillId="22" borderId="80" xfId="55" applyNumberFormat="1" applyFont="1" applyFill="1" applyBorder="1" applyAlignment="1" applyProtection="1">
      <alignment horizontal="center"/>
      <protection locked="0"/>
    </xf>
    <xf numFmtId="0" fontId="22" fillId="22" borderId="83" xfId="55" applyNumberFormat="1" applyFont="1" applyFill="1" applyBorder="1" applyAlignment="1" applyProtection="1">
      <alignment horizontal="center"/>
      <protection locked="0"/>
    </xf>
    <xf numFmtId="0" fontId="22" fillId="22" borderId="35" xfId="55" applyNumberFormat="1" applyFont="1" applyFill="1" applyBorder="1" applyAlignment="1" applyProtection="1">
      <alignment horizontal="center"/>
      <protection locked="0"/>
    </xf>
    <xf numFmtId="0" fontId="22" fillId="22" borderId="82" xfId="55" applyNumberFormat="1" applyFont="1" applyFill="1" applyBorder="1" applyAlignment="1" applyProtection="1">
      <alignment horizontal="center"/>
      <protection locked="0"/>
    </xf>
    <xf numFmtId="0" fontId="22" fillId="0" borderId="16" xfId="0" applyFont="1" applyBorder="1" applyAlignment="1" applyProtection="1">
      <alignment vertical="top" wrapText="1"/>
      <protection locked="0"/>
    </xf>
    <xf numFmtId="0" fontId="22" fillId="0" borderId="95" xfId="0" applyFont="1" applyBorder="1" applyAlignment="1" applyProtection="1">
      <alignment vertical="top" wrapText="1"/>
      <protection locked="0"/>
    </xf>
    <xf numFmtId="0" fontId="22" fillId="0" borderId="73" xfId="0" applyFont="1" applyBorder="1" applyAlignment="1" applyProtection="1">
      <alignment vertical="top" wrapText="1"/>
      <protection locked="0"/>
    </xf>
    <xf numFmtId="0" fontId="22" fillId="22" borderId="91" xfId="55" applyNumberFormat="1" applyFont="1" applyFill="1" applyBorder="1" applyAlignment="1" applyProtection="1">
      <alignment horizontal="center"/>
      <protection locked="0"/>
    </xf>
    <xf numFmtId="0" fontId="22" fillId="22" borderId="115" xfId="55" applyNumberFormat="1" applyFont="1" applyFill="1" applyBorder="1" applyAlignment="1" applyProtection="1">
      <alignment horizontal="center"/>
      <protection locked="0"/>
    </xf>
    <xf numFmtId="0" fontId="22" fillId="20" borderId="32" xfId="55" applyNumberFormat="1" applyFont="1" applyFill="1" applyBorder="1" applyAlignment="1" applyProtection="1">
      <alignment horizontal="center"/>
      <protection locked="0"/>
    </xf>
    <xf numFmtId="0" fontId="22" fillId="20" borderId="85" xfId="55" applyNumberFormat="1" applyFont="1" applyFill="1" applyBorder="1" applyAlignment="1" applyProtection="1">
      <alignment horizontal="center"/>
      <protection locked="0"/>
    </xf>
    <xf numFmtId="49" fontId="22" fillId="22" borderId="81" xfId="55" applyNumberFormat="1" applyFont="1" applyFill="1" applyBorder="1" applyAlignment="1" applyProtection="1">
      <alignment horizontal="center"/>
      <protection locked="0"/>
    </xf>
    <xf numFmtId="0" fontId="22" fillId="22" borderId="81" xfId="55" applyNumberFormat="1" applyFont="1" applyFill="1" applyBorder="1" applyAlignment="1" applyProtection="1">
      <alignment horizontal="center"/>
      <protection locked="0"/>
    </xf>
    <xf numFmtId="0" fontId="22" fillId="22" borderId="105" xfId="55" applyNumberFormat="1" applyFont="1" applyFill="1" applyBorder="1" applyAlignment="1" applyProtection="1">
      <alignment horizontal="center"/>
      <protection locked="0"/>
    </xf>
    <xf numFmtId="0" fontId="22" fillId="22" borderId="118" xfId="55" applyNumberFormat="1" applyFont="1" applyFill="1" applyBorder="1" applyAlignment="1" applyProtection="1">
      <alignment horizontal="center"/>
      <protection locked="0"/>
    </xf>
    <xf numFmtId="0" fontId="22" fillId="22" borderId="114" xfId="55" applyNumberFormat="1" applyFont="1" applyFill="1" applyBorder="1" applyAlignment="1" applyProtection="1">
      <alignment horizontal="center"/>
      <protection locked="0"/>
    </xf>
    <xf numFmtId="168" fontId="23" fillId="0" borderId="119" xfId="55" applyNumberFormat="1" applyFont="1" applyFill="1" applyBorder="1" applyAlignment="1" applyProtection="1">
      <alignment horizontal="left" vertical="top"/>
      <protection locked="0"/>
    </xf>
    <xf numFmtId="168" fontId="23" fillId="0" borderId="120" xfId="55" applyNumberFormat="1" applyFont="1" applyFill="1" applyBorder="1" applyAlignment="1" applyProtection="1">
      <alignment horizontal="left" vertical="top"/>
      <protection locked="0"/>
    </xf>
    <xf numFmtId="168" fontId="23" fillId="0" borderId="121" xfId="55" applyNumberFormat="1" applyFont="1" applyFill="1" applyBorder="1" applyAlignment="1" applyProtection="1">
      <alignment horizontal="left" vertical="top"/>
      <protection locked="0"/>
    </xf>
    <xf numFmtId="168" fontId="23" fillId="20" borderId="119" xfId="55" applyNumberFormat="1" applyFont="1" applyFill="1" applyBorder="1" applyAlignment="1" applyProtection="1">
      <alignment horizontal="left" vertical="top"/>
      <protection locked="0"/>
    </xf>
    <xf numFmtId="168" fontId="23" fillId="20" borderId="120" xfId="55" applyNumberFormat="1" applyFont="1" applyFill="1" applyBorder="1" applyAlignment="1" applyProtection="1">
      <alignment horizontal="left" vertical="top"/>
      <protection locked="0"/>
    </xf>
    <xf numFmtId="168" fontId="23" fillId="20" borderId="122" xfId="55" applyNumberFormat="1" applyFont="1" applyFill="1" applyBorder="1" applyAlignment="1" applyProtection="1">
      <alignment horizontal="left" vertical="top"/>
      <protection locked="0"/>
    </xf>
    <xf numFmtId="0" fontId="22" fillId="22" borderId="107" xfId="55" applyNumberFormat="1" applyFont="1" applyFill="1" applyBorder="1" applyAlignment="1" applyProtection="1">
      <alignment horizontal="center"/>
      <protection locked="0"/>
    </xf>
    <xf numFmtId="0" fontId="22" fillId="22" borderId="84" xfId="55" applyNumberFormat="1" applyFont="1" applyFill="1" applyBorder="1" applyAlignment="1" applyProtection="1">
      <alignment horizontal="center"/>
      <protection locked="0"/>
    </xf>
    <xf numFmtId="0" fontId="23" fillId="0" borderId="39" xfId="55" applyFont="1" applyFill="1" applyBorder="1" applyAlignment="1" applyProtection="1">
      <alignment horizontal="left" vertical="top"/>
      <protection locked="0"/>
    </xf>
    <xf numFmtId="0" fontId="23" fillId="0" borderId="40" xfId="55" applyFont="1" applyFill="1" applyBorder="1" applyAlignment="1" applyProtection="1">
      <alignment horizontal="left" vertical="top"/>
      <protection locked="0"/>
    </xf>
    <xf numFmtId="0" fontId="23" fillId="0" borderId="69" xfId="55" applyFont="1" applyFill="1" applyBorder="1" applyAlignment="1" applyProtection="1">
      <alignment horizontal="left" vertical="top"/>
      <protection locked="0"/>
    </xf>
    <xf numFmtId="0" fontId="23" fillId="20" borderId="39" xfId="55" applyFont="1" applyFill="1" applyBorder="1" applyAlignment="1" applyProtection="1">
      <alignment horizontal="left" vertical="top"/>
      <protection locked="0"/>
    </xf>
    <xf numFmtId="0" fontId="23" fillId="20" borderId="40" xfId="55" applyFont="1" applyFill="1" applyBorder="1" applyAlignment="1" applyProtection="1">
      <alignment horizontal="left" vertical="top"/>
      <protection locked="0"/>
    </xf>
    <xf numFmtId="0" fontId="23" fillId="20" borderId="38" xfId="55" applyFont="1" applyFill="1" applyBorder="1" applyAlignment="1" applyProtection="1">
      <alignment horizontal="left" vertical="top"/>
      <protection locked="0"/>
    </xf>
    <xf numFmtId="0" fontId="22" fillId="0" borderId="11" xfId="55" applyFont="1" applyFill="1" applyBorder="1" applyAlignment="1" applyProtection="1">
      <alignment horizontal="center" wrapText="1"/>
      <protection locked="0"/>
    </xf>
    <xf numFmtId="0" fontId="22" fillId="0" borderId="16" xfId="55" applyFont="1" applyFill="1" applyBorder="1" applyAlignment="1" applyProtection="1">
      <alignment horizontal="center" wrapText="1"/>
      <protection locked="0"/>
    </xf>
    <xf numFmtId="0" fontId="22" fillId="0" borderId="95" xfId="55" applyFont="1" applyFill="1" applyBorder="1" applyAlignment="1" applyProtection="1">
      <alignment horizontal="center" wrapText="1"/>
      <protection locked="0"/>
    </xf>
    <xf numFmtId="0" fontId="22" fillId="0" borderId="73" xfId="55" applyFont="1" applyFill="1" applyBorder="1" applyAlignment="1" applyProtection="1">
      <alignment horizontal="center" wrapText="1"/>
      <protection locked="0"/>
    </xf>
    <xf numFmtId="0" fontId="23" fillId="0" borderId="16" xfId="55" applyFont="1" applyFill="1" applyBorder="1" applyAlignment="1" applyProtection="1">
      <alignment horizontal="left" vertical="top" wrapText="1"/>
      <protection locked="0"/>
    </xf>
    <xf numFmtId="0" fontId="23" fillId="0" borderId="95" xfId="55" applyFont="1" applyFill="1" applyBorder="1" applyAlignment="1" applyProtection="1">
      <alignment horizontal="left" vertical="top" wrapText="1"/>
      <protection locked="0"/>
    </xf>
    <xf numFmtId="0" fontId="23" fillId="0" borderId="73" xfId="55" applyFont="1" applyFill="1" applyBorder="1" applyAlignment="1" applyProtection="1">
      <alignment horizontal="left" vertical="top" wrapText="1"/>
      <protection locked="0"/>
    </xf>
    <xf numFmtId="0" fontId="23" fillId="0" borderId="11" xfId="55" applyFont="1" applyFill="1" applyBorder="1" applyAlignment="1" applyProtection="1">
      <alignment horizontal="left" vertical="top" wrapText="1"/>
      <protection locked="0"/>
    </xf>
    <xf numFmtId="0" fontId="23" fillId="0" borderId="0" xfId="0" applyFont="1" applyBorder="1" applyAlignment="1" applyProtection="1">
      <alignment vertical="top" wrapText="1"/>
      <protection locked="0"/>
    </xf>
    <xf numFmtId="0" fontId="22" fillId="0" borderId="0" xfId="55" applyFont="1" applyFill="1" applyBorder="1" applyAlignment="1" applyProtection="1">
      <alignment horizontal="center" wrapText="1"/>
      <protection locked="0"/>
    </xf>
    <xf numFmtId="49" fontId="31" fillId="0" borderId="10" xfId="55" applyNumberFormat="1" applyFont="1" applyFill="1" applyBorder="1" applyAlignment="1" applyProtection="1">
      <alignment horizontal="left"/>
      <protection locked="0"/>
    </xf>
    <xf numFmtId="0" fontId="3" fillId="0" borderId="81" xfId="55" applyNumberFormat="1" applyFont="1" applyFill="1" applyBorder="1" applyAlignment="1" applyProtection="1">
      <alignment horizontal="lef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HIV FLOW SHEET template" xfId="55"/>
    <cellStyle name="Note" xfId="56"/>
    <cellStyle name="Output" xfId="57"/>
    <cellStyle name="Percent" xfId="58"/>
    <cellStyle name="Title" xfId="59"/>
    <cellStyle name="Total" xfId="60"/>
    <cellStyle name="Warning Text" xfId="61"/>
  </cellStyles>
  <dxfs count="4">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solidFill>
                  <a:srgbClr val="000000"/>
                </a:solidFill>
                <a:latin typeface="Arial"/>
                <a:ea typeface="Arial"/>
                <a:cs typeface="Arial"/>
              </a:rPr>
              <a:t>CD4 Absolute Count</a:t>
            </a:r>
          </a:p>
        </c:rich>
      </c:tx>
      <c:layout>
        <c:manualLayout>
          <c:xMode val="factor"/>
          <c:yMode val="factor"/>
          <c:x val="0.001"/>
          <c:y val="-0.00175"/>
        </c:manualLayout>
      </c:layout>
      <c:spPr>
        <a:noFill/>
        <a:ln w="3175">
          <a:noFill/>
        </a:ln>
      </c:spPr>
    </c:title>
    <c:plotArea>
      <c:layout>
        <c:manualLayout>
          <c:xMode val="edge"/>
          <c:yMode val="edge"/>
          <c:x val="0.05025"/>
          <c:y val="0.1555"/>
          <c:w val="0.93925"/>
          <c:h val="0.771"/>
        </c:manualLayout>
      </c:layout>
      <c:lineChart>
        <c:grouping val="standard"/>
        <c:varyColors val="0"/>
        <c:ser>
          <c:idx val="0"/>
          <c:order val="0"/>
          <c:tx>
            <c:strRef>
              <c:f>Invesgs_Immuns_Meds!$A$7</c:f>
              <c:strCache>
                <c:ptCount val="1"/>
                <c:pt idx="0">
                  <c:v>CD4 Absolute *</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(Invesgs_Immuns_Meds!$B$7,Invesgs_Immuns_Meds!$D$6:$K$6)</c:f>
              <c:strCache>
                <c:ptCount val="8"/>
                <c:pt idx="0">
                  <c:v>Date</c:v>
                </c:pt>
                <c:pt idx="1">
                  <c:v>Result</c:v>
                </c:pt>
                <c:pt idx="2">
                  <c:v>Date</c:v>
                </c:pt>
                <c:pt idx="3">
                  <c:v>Result</c:v>
                </c:pt>
                <c:pt idx="4">
                  <c:v>Date</c:v>
                </c:pt>
                <c:pt idx="5">
                  <c:v>Result</c:v>
                </c:pt>
                <c:pt idx="6">
                  <c:v>Date</c:v>
                </c:pt>
                <c:pt idx="7">
                  <c:v>Result</c:v>
                </c:pt>
              </c:strCache>
            </c:strRef>
          </c:cat>
          <c:val>
            <c:numRef>
              <c:f>Invesgs_Immuns_Meds!$C$7:$K$7</c:f>
              <c:numCache>
                <c:ptCount val="9"/>
              </c:numCache>
            </c:numRef>
          </c:val>
          <c:smooth val="0"/>
        </c:ser>
        <c:marker val="1"/>
        <c:axId val="43975523"/>
        <c:axId val="60235388"/>
      </c:lineChart>
      <c:catAx>
        <c:axId val="43975523"/>
        <c:scaling>
          <c:orientation val="minMax"/>
        </c:scaling>
        <c:axPos val="b"/>
        <c:title>
          <c:tx>
            <c:rich>
              <a:bodyPr vert="horz" rot="0" anchor="ctr"/>
              <a:lstStyle/>
              <a:p>
                <a:pPr algn="ctr">
                  <a:defRPr/>
                </a:pPr>
                <a:r>
                  <a:rPr lang="en-US" cap="none" sz="1550" b="1" i="0" u="none" baseline="0">
                    <a:solidFill>
                      <a:srgbClr val="000000"/>
                    </a:solidFill>
                    <a:latin typeface="Arial"/>
                    <a:ea typeface="Arial"/>
                    <a:cs typeface="Arial"/>
                  </a:rPr>
                  <a:t>Dates</a:t>
                </a:r>
              </a:p>
            </c:rich>
          </c:tx>
          <c:layout>
            <c:manualLayout>
              <c:xMode val="factor"/>
              <c:yMode val="factor"/>
              <c:x val="-0.019"/>
              <c:y val="0"/>
            </c:manualLayout>
          </c:layout>
          <c:overlay val="0"/>
          <c:spPr>
            <a:noFill/>
            <a:ln w="3175">
              <a:noFill/>
            </a:ln>
          </c:spPr>
        </c:title>
        <c:delete val="0"/>
        <c:numFmt formatCode="[$-1009]dd\ mmmm\,\ yyyy"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60235388"/>
        <c:crosses val="autoZero"/>
        <c:auto val="1"/>
        <c:lblOffset val="100"/>
        <c:tickLblSkip val="1"/>
        <c:noMultiLvlLbl val="0"/>
      </c:catAx>
      <c:valAx>
        <c:axId val="60235388"/>
        <c:scaling>
          <c:orientation val="minMax"/>
          <c:max val="200"/>
        </c:scaling>
        <c:axPos val="l"/>
        <c:title>
          <c:tx>
            <c:rich>
              <a:bodyPr vert="horz" rot="-5400000" anchor="ctr"/>
              <a:lstStyle/>
              <a:p>
                <a:pPr algn="ctr">
                  <a:defRPr/>
                </a:pPr>
                <a:r>
                  <a:rPr lang="en-US" cap="none" sz="1550" b="1" i="0" u="none" baseline="0">
                    <a:solidFill>
                      <a:srgbClr val="000000"/>
                    </a:solidFill>
                    <a:latin typeface="Arial"/>
                    <a:ea typeface="Arial"/>
                    <a:cs typeface="Arial"/>
                  </a:rPr>
                  <a:t>CD4 Absolute Count (cell/uL)</a:t>
                </a:r>
              </a:p>
            </c:rich>
          </c:tx>
          <c:layout>
            <c:manualLayout>
              <c:xMode val="factor"/>
              <c:yMode val="factor"/>
              <c:x val="-0.01825"/>
              <c:y val="0.002"/>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3975523"/>
        <c:crossesAt val="1"/>
        <c:crossBetween val="between"/>
        <c:dispUnits/>
        <c:majorUnit val="20"/>
        <c:minorUnit val="10"/>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50" b="1" i="0" u="none" baseline="0">
                <a:solidFill>
                  <a:srgbClr val="000000"/>
                </a:solidFill>
                <a:latin typeface="Arial"/>
                <a:ea typeface="Arial"/>
                <a:cs typeface="Arial"/>
              </a:rPr>
              <a:t>Viral Load</a:t>
            </a:r>
          </a:p>
        </c:rich>
      </c:tx>
      <c:layout>
        <c:manualLayout>
          <c:xMode val="factor"/>
          <c:yMode val="factor"/>
          <c:x val="-0.001"/>
          <c:y val="-0.00175"/>
        </c:manualLayout>
      </c:layout>
      <c:spPr>
        <a:noFill/>
        <a:ln w="3175">
          <a:noFill/>
        </a:ln>
      </c:spPr>
    </c:title>
    <c:plotArea>
      <c:layout>
        <c:manualLayout>
          <c:xMode val="edge"/>
          <c:yMode val="edge"/>
          <c:x val="0.052"/>
          <c:y val="0.13925"/>
          <c:w val="0.9375"/>
          <c:h val="0.78375"/>
        </c:manualLayout>
      </c:layout>
      <c:lineChart>
        <c:grouping val="standard"/>
        <c:varyColors val="0"/>
        <c:ser>
          <c:idx val="0"/>
          <c:order val="0"/>
          <c:tx>
            <c:v>Viral Load</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(Invesgs_Immuns_Meds!$B$10,Invesgs_Immuns_Meds!$D$6:$K$6)</c:f>
              <c:strCache>
                <c:ptCount val="8"/>
                <c:pt idx="0">
                  <c:v>Date</c:v>
                </c:pt>
                <c:pt idx="1">
                  <c:v>Result</c:v>
                </c:pt>
                <c:pt idx="2">
                  <c:v>Date</c:v>
                </c:pt>
                <c:pt idx="3">
                  <c:v>Result</c:v>
                </c:pt>
                <c:pt idx="4">
                  <c:v>Date</c:v>
                </c:pt>
                <c:pt idx="5">
                  <c:v>Result</c:v>
                </c:pt>
                <c:pt idx="6">
                  <c:v>Date</c:v>
                </c:pt>
                <c:pt idx="7">
                  <c:v>Result</c:v>
                </c:pt>
              </c:strCache>
            </c:strRef>
          </c:cat>
          <c:val>
            <c:numRef>
              <c:f>Invesgs_Immuns_Meds!$C$10:$K$10</c:f>
              <c:numCache>
                <c:ptCount val="9"/>
              </c:numCache>
            </c:numRef>
          </c:val>
          <c:smooth val="0"/>
        </c:ser>
        <c:marker val="1"/>
        <c:axId val="5247581"/>
        <c:axId val="47228230"/>
      </c:lineChart>
      <c:catAx>
        <c:axId val="5247581"/>
        <c:scaling>
          <c:orientation val="minMax"/>
        </c:scaling>
        <c:axPos val="b"/>
        <c:title>
          <c:tx>
            <c:rich>
              <a:bodyPr vert="horz" rot="0" anchor="ctr"/>
              <a:lstStyle/>
              <a:p>
                <a:pPr algn="ctr">
                  <a:defRPr/>
                </a:pPr>
                <a:r>
                  <a:rPr lang="en-US" cap="none" sz="1725" b="1" i="0" u="none" baseline="0">
                    <a:solidFill>
                      <a:srgbClr val="000000"/>
                    </a:solidFill>
                    <a:latin typeface="Arial"/>
                    <a:ea typeface="Arial"/>
                    <a:cs typeface="Arial"/>
                  </a:rPr>
                  <a:t>Dates</a:t>
                </a:r>
              </a:p>
            </c:rich>
          </c:tx>
          <c:layout>
            <c:manualLayout>
              <c:xMode val="factor"/>
              <c:yMode val="factor"/>
              <c:x val="-0.02"/>
              <c:y val="-0.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7228230"/>
        <c:crosses val="autoZero"/>
        <c:auto val="1"/>
        <c:lblOffset val="100"/>
        <c:tickLblSkip val="1"/>
        <c:noMultiLvlLbl val="0"/>
      </c:catAx>
      <c:valAx>
        <c:axId val="47228230"/>
        <c:scaling>
          <c:orientation val="minMax"/>
          <c:max val="200000"/>
        </c:scaling>
        <c:axPos val="l"/>
        <c:title>
          <c:tx>
            <c:rich>
              <a:bodyPr vert="horz" rot="-5400000" anchor="ctr"/>
              <a:lstStyle/>
              <a:p>
                <a:pPr algn="ctr">
                  <a:defRPr/>
                </a:pPr>
                <a:r>
                  <a:rPr lang="en-US" cap="none" sz="1725" b="1" i="0" u="none" baseline="0">
                    <a:solidFill>
                      <a:srgbClr val="000000"/>
                    </a:solidFill>
                    <a:latin typeface="Arial"/>
                    <a:ea typeface="Arial"/>
                    <a:cs typeface="Arial"/>
                  </a:rPr>
                  <a:t>Viral Load (IU/mL)</a:t>
                </a:r>
              </a:p>
            </c:rich>
          </c:tx>
          <c:layout>
            <c:manualLayout>
              <c:xMode val="factor"/>
              <c:yMode val="factor"/>
              <c:x val="-0.02575"/>
              <c:y val="-0.001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25" b="0" i="0" u="none" baseline="0">
                <a:solidFill>
                  <a:srgbClr val="000000"/>
                </a:solidFill>
                <a:latin typeface="Arial"/>
                <a:ea typeface="Arial"/>
                <a:cs typeface="Arial"/>
              </a:defRPr>
            </a:pPr>
          </a:p>
        </c:txPr>
        <c:crossAx val="5247581"/>
        <c:crossesAt val="1"/>
        <c:crossBetween val="between"/>
        <c:dispUnits/>
        <c:majorUnit val="20000"/>
        <c:minorUnit val="1000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50" b="1" i="0" u="none" baseline="0">
                <a:solidFill>
                  <a:srgbClr val="000000"/>
                </a:solidFill>
                <a:latin typeface="Arial"/>
                <a:ea typeface="Arial"/>
                <a:cs typeface="Arial"/>
              </a:rPr>
              <a:t>Weight</a:t>
            </a:r>
          </a:p>
        </c:rich>
      </c:tx>
      <c:layout>
        <c:manualLayout>
          <c:xMode val="factor"/>
          <c:yMode val="factor"/>
          <c:x val="-0.001"/>
          <c:y val="-0.00175"/>
        </c:manualLayout>
      </c:layout>
      <c:spPr>
        <a:noFill/>
        <a:ln w="3175">
          <a:noFill/>
        </a:ln>
      </c:spPr>
    </c:title>
    <c:plotArea>
      <c:layout>
        <c:manualLayout>
          <c:xMode val="edge"/>
          <c:yMode val="edge"/>
          <c:x val="0.0455"/>
          <c:y val="0.1425"/>
          <c:w val="0.944"/>
          <c:h val="0.7805"/>
        </c:manualLayout>
      </c:layout>
      <c:lineChart>
        <c:grouping val="standard"/>
        <c:varyColors val="0"/>
        <c:ser>
          <c:idx val="0"/>
          <c:order val="0"/>
          <c:tx>
            <c:v>Weight</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marker val="1"/>
        <c:axId val="22400887"/>
        <c:axId val="281392"/>
      </c:lineChart>
      <c:catAx>
        <c:axId val="22400887"/>
        <c:scaling>
          <c:orientation val="minMax"/>
        </c:scaling>
        <c:axPos val="b"/>
        <c:title>
          <c:tx>
            <c:rich>
              <a:bodyPr vert="horz" rot="0" anchor="ctr"/>
              <a:lstStyle/>
              <a:p>
                <a:pPr algn="ctr">
                  <a:defRPr/>
                </a:pPr>
                <a:r>
                  <a:rPr lang="en-US" cap="none" sz="1550" b="1" i="0" u="none" baseline="0">
                    <a:solidFill>
                      <a:srgbClr val="000000"/>
                    </a:solidFill>
                    <a:latin typeface="Arial"/>
                    <a:ea typeface="Arial"/>
                    <a:cs typeface="Arial"/>
                  </a:rPr>
                  <a:t>Dates</a:t>
                </a:r>
              </a:p>
            </c:rich>
          </c:tx>
          <c:layout>
            <c:manualLayout>
              <c:xMode val="factor"/>
              <c:yMode val="factor"/>
              <c:x val="-0.0195"/>
              <c:y val="0"/>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281392"/>
        <c:crosses val="autoZero"/>
        <c:auto val="0"/>
        <c:lblOffset val="100"/>
        <c:tickLblSkip val="1"/>
        <c:noMultiLvlLbl val="0"/>
      </c:catAx>
      <c:valAx>
        <c:axId val="281392"/>
        <c:scaling>
          <c:orientation val="minMax"/>
          <c:max val="120"/>
          <c:min val="0"/>
        </c:scaling>
        <c:axPos val="l"/>
        <c:title>
          <c:tx>
            <c:rich>
              <a:bodyPr vert="horz" rot="-5400000" anchor="ctr"/>
              <a:lstStyle/>
              <a:p>
                <a:pPr algn="ctr">
                  <a:defRPr/>
                </a:pPr>
                <a:r>
                  <a:rPr lang="en-US" cap="none" sz="1550" b="1" i="0" u="none" baseline="0">
                    <a:solidFill>
                      <a:srgbClr val="000000"/>
                    </a:solidFill>
                    <a:latin typeface="Arial"/>
                    <a:ea typeface="Arial"/>
                    <a:cs typeface="Arial"/>
                  </a:rPr>
                  <a:t>Weight (kg)</a:t>
                </a:r>
              </a:p>
            </c:rich>
          </c:tx>
          <c:layout>
            <c:manualLayout>
              <c:xMode val="factor"/>
              <c:yMode val="factor"/>
              <c:x val="-0.01825"/>
              <c:y val="0"/>
            </c:manualLayout>
          </c:layout>
          <c:overlay val="0"/>
          <c:spPr>
            <a:noFill/>
            <a:ln w="3175">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crossAx val="22400887"/>
        <c:crossesAt val="1"/>
        <c:crossBetween val="between"/>
        <c:dispUnits/>
        <c:majorUnit val="20"/>
        <c:minorUnit val="10"/>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solidFill>
                  <a:srgbClr val="000000"/>
                </a:solidFill>
                <a:latin typeface="Arial"/>
                <a:ea typeface="Arial"/>
                <a:cs typeface="Arial"/>
              </a:rPr>
              <a:t>Hemoglobin (Hgb)</a:t>
            </a:r>
          </a:p>
        </c:rich>
      </c:tx>
      <c:layout>
        <c:manualLayout>
          <c:xMode val="factor"/>
          <c:yMode val="factor"/>
          <c:x val="0.002"/>
          <c:y val="0"/>
        </c:manualLayout>
      </c:layout>
      <c:spPr>
        <a:noFill/>
        <a:ln w="3175">
          <a:noFill/>
        </a:ln>
      </c:spPr>
    </c:title>
    <c:plotArea>
      <c:layout>
        <c:manualLayout>
          <c:xMode val="edge"/>
          <c:yMode val="edge"/>
          <c:x val="0.04975"/>
          <c:y val="0.139"/>
          <c:w val="0.93975"/>
          <c:h val="0.78525"/>
        </c:manualLayout>
      </c:layout>
      <c:lineChart>
        <c:grouping val="standard"/>
        <c:varyColors val="0"/>
        <c:ser>
          <c:idx val="0"/>
          <c:order val="0"/>
          <c:tx>
            <c:v>HgB</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(Invesgs_Immuns_Meds!$B$16,Invesgs_Immuns_Meds!$D$6:$K$6)</c:f>
              <c:strCache>
                <c:ptCount val="8"/>
                <c:pt idx="0">
                  <c:v>Date</c:v>
                </c:pt>
                <c:pt idx="1">
                  <c:v>Result</c:v>
                </c:pt>
                <c:pt idx="2">
                  <c:v>Date</c:v>
                </c:pt>
                <c:pt idx="3">
                  <c:v>Result</c:v>
                </c:pt>
                <c:pt idx="4">
                  <c:v>Date</c:v>
                </c:pt>
                <c:pt idx="5">
                  <c:v>Result</c:v>
                </c:pt>
                <c:pt idx="6">
                  <c:v>Date</c:v>
                </c:pt>
                <c:pt idx="7">
                  <c:v>Result</c:v>
                </c:pt>
              </c:strCache>
            </c:strRef>
          </c:cat>
          <c:val>
            <c:numRef>
              <c:f>Invesgs_Immuns_Meds!$C$16:$K$16</c:f>
              <c:numCache>
                <c:ptCount val="9"/>
              </c:numCache>
            </c:numRef>
          </c:val>
          <c:smooth val="0"/>
        </c:ser>
        <c:marker val="1"/>
        <c:axId val="2532529"/>
        <c:axId val="22792762"/>
      </c:lineChart>
      <c:catAx>
        <c:axId val="2532529"/>
        <c:scaling>
          <c:orientation val="minMax"/>
        </c:scaling>
        <c:axPos val="b"/>
        <c:title>
          <c:tx>
            <c:rich>
              <a:bodyPr vert="horz" rot="0" anchor="ctr"/>
              <a:lstStyle/>
              <a:p>
                <a:pPr algn="ctr">
                  <a:defRPr/>
                </a:pPr>
                <a:r>
                  <a:rPr lang="en-US" cap="none" sz="1575" b="1" i="0" u="none" baseline="0">
                    <a:solidFill>
                      <a:srgbClr val="000000"/>
                    </a:solidFill>
                    <a:latin typeface="Arial"/>
                    <a:ea typeface="Arial"/>
                    <a:cs typeface="Arial"/>
                  </a:rPr>
                  <a:t>Dates</a:t>
                </a:r>
              </a:p>
            </c:rich>
          </c:tx>
          <c:layout>
            <c:manualLayout>
              <c:xMode val="factor"/>
              <c:yMode val="factor"/>
              <c:x val="-0.0185"/>
              <c:y val="0"/>
            </c:manualLayout>
          </c:layout>
          <c:overlay val="0"/>
          <c:spPr>
            <a:noFill/>
            <a:ln w="3175">
              <a:noFill/>
            </a:ln>
          </c:spPr>
        </c:title>
        <c:delete val="0"/>
        <c:numFmt formatCode="[$-1009]d\-mmm\-yy;@" sourceLinked="0"/>
        <c:majorTickMark val="cross"/>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22792762"/>
        <c:crosses val="autoZero"/>
        <c:auto val="0"/>
        <c:lblOffset val="100"/>
        <c:tickLblSkip val="1"/>
        <c:noMultiLvlLbl val="0"/>
      </c:catAx>
      <c:valAx>
        <c:axId val="22792762"/>
        <c:scaling>
          <c:orientation val="minMax"/>
          <c:max val="200"/>
        </c:scaling>
        <c:axPos val="l"/>
        <c:title>
          <c:tx>
            <c:rich>
              <a:bodyPr vert="horz" rot="-5400000" anchor="ctr"/>
              <a:lstStyle/>
              <a:p>
                <a:pPr algn="ctr">
                  <a:defRPr/>
                </a:pPr>
                <a:r>
                  <a:rPr lang="en-US" cap="none" sz="1575" b="1" i="0" u="none" baseline="0">
                    <a:solidFill>
                      <a:srgbClr val="000000"/>
                    </a:solidFill>
                    <a:latin typeface="Arial"/>
                    <a:ea typeface="Arial"/>
                    <a:cs typeface="Arial"/>
                  </a:rPr>
                  <a:t>Hemoglobin (g/L)</a:t>
                </a:r>
              </a:p>
            </c:rich>
          </c:tx>
          <c:layout>
            <c:manualLayout>
              <c:xMode val="factor"/>
              <c:yMode val="factor"/>
              <c:x val="-0.018"/>
              <c:y val="-0.00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532529"/>
        <c:crossesAt val="1"/>
        <c:crossBetween val="between"/>
        <c:dispUnits/>
        <c:majorUnit val="20"/>
        <c:minorUnit val="10"/>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34</xdr:row>
      <xdr:rowOff>0</xdr:rowOff>
    </xdr:from>
    <xdr:to>
      <xdr:col>0</xdr:col>
      <xdr:colOff>4772025</xdr:colOff>
      <xdr:row>39</xdr:row>
      <xdr:rowOff>123825</xdr:rowOff>
    </xdr:to>
    <xdr:pic>
      <xdr:nvPicPr>
        <xdr:cNvPr id="1" name="Picture 2" descr="sampleFlowsheetdat"/>
        <xdr:cNvPicPr preferRelativeResize="1">
          <a:picLocks noChangeAspect="1"/>
        </xdr:cNvPicPr>
      </xdr:nvPicPr>
      <xdr:blipFill>
        <a:blip r:embed="rId1"/>
        <a:stretch>
          <a:fillRect/>
        </a:stretch>
      </xdr:blipFill>
      <xdr:spPr>
        <a:xfrm>
          <a:off x="0" y="6353175"/>
          <a:ext cx="4772025" cy="933450"/>
        </a:xfrm>
        <a:prstGeom prst="rect">
          <a:avLst/>
        </a:prstGeom>
        <a:noFill/>
        <a:ln w="9525" cmpd="sng">
          <a:noFill/>
        </a:ln>
      </xdr:spPr>
    </xdr:pic>
    <xdr:clientData/>
  </xdr:twoCellAnchor>
  <xdr:twoCellAnchor editAs="oneCell">
    <xdr:from>
      <xdr:col>0</xdr:col>
      <xdr:colOff>9525</xdr:colOff>
      <xdr:row>13</xdr:row>
      <xdr:rowOff>104775</xdr:rowOff>
    </xdr:from>
    <xdr:to>
      <xdr:col>0</xdr:col>
      <xdr:colOff>3762375</xdr:colOff>
      <xdr:row>26</xdr:row>
      <xdr:rowOff>57150</xdr:rowOff>
    </xdr:to>
    <xdr:pic>
      <xdr:nvPicPr>
        <xdr:cNvPr id="2" name="Picture 9"/>
        <xdr:cNvPicPr preferRelativeResize="1">
          <a:picLocks noChangeAspect="1"/>
        </xdr:cNvPicPr>
      </xdr:nvPicPr>
      <xdr:blipFill>
        <a:blip r:embed="rId2"/>
        <a:stretch>
          <a:fillRect/>
        </a:stretch>
      </xdr:blipFill>
      <xdr:spPr>
        <a:xfrm>
          <a:off x="9525" y="2409825"/>
          <a:ext cx="3762375" cy="2057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1314450</xdr:colOff>
      <xdr:row>8</xdr:row>
      <xdr:rowOff>123825</xdr:rowOff>
    </xdr:from>
    <xdr:to>
      <xdr:col>6</xdr:col>
      <xdr:colOff>180975</xdr:colOff>
      <xdr:row>19</xdr:row>
      <xdr:rowOff>76200</xdr:rowOff>
    </xdr:to>
    <xdr:grpSp>
      <xdr:nvGrpSpPr>
        <xdr:cNvPr id="1" name="Group 101"/>
        <xdr:cNvGrpSpPr>
          <a:grpSpLocks/>
        </xdr:cNvGrpSpPr>
      </xdr:nvGrpSpPr>
      <xdr:grpSpPr>
        <a:xfrm>
          <a:off x="1314450" y="1371600"/>
          <a:ext cx="4391025" cy="1733550"/>
          <a:chOff x="138" y="182"/>
          <a:chExt cx="461" cy="182"/>
        </a:xfrm>
        <a:solidFill>
          <a:srgbClr val="FFFFFF"/>
        </a:solidFill>
      </xdr:grpSpPr>
      <xdr:sp>
        <xdr:nvSpPr>
          <xdr:cNvPr id="2" name="Line 98"/>
          <xdr:cNvSpPr>
            <a:spLocks/>
          </xdr:cNvSpPr>
        </xdr:nvSpPr>
        <xdr:spPr>
          <a:xfrm flipH="1" flipV="1">
            <a:off x="138" y="182"/>
            <a:ext cx="292" cy="147"/>
          </a:xfrm>
          <a:prstGeom prst="line">
            <a:avLst/>
          </a:prstGeom>
          <a:noFill/>
          <a:ln w="25400"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Line 99"/>
          <xdr:cNvSpPr>
            <a:spLocks/>
          </xdr:cNvSpPr>
        </xdr:nvSpPr>
        <xdr:spPr>
          <a:xfrm flipH="1">
            <a:off x="140" y="331"/>
            <a:ext cx="290" cy="33"/>
          </a:xfrm>
          <a:prstGeom prst="line">
            <a:avLst/>
          </a:prstGeom>
          <a:noFill/>
          <a:ln w="25400"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Text Box 100"/>
          <xdr:cNvSpPr txBox="1">
            <a:spLocks noChangeArrowheads="1"/>
          </xdr:cNvSpPr>
        </xdr:nvSpPr>
        <xdr:spPr>
          <a:xfrm>
            <a:off x="430" y="318"/>
            <a:ext cx="169" cy="36"/>
          </a:xfrm>
          <a:prstGeom prst="rect">
            <a:avLst/>
          </a:prstGeom>
          <a:solidFill>
            <a:srgbClr val="FFFFE1"/>
          </a:solidFill>
          <a:ln w="25400" cmpd="sng">
            <a:solidFill>
              <a:srgbClr val="FF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Clinicians can choose which layout they prefer</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990600</xdr:colOff>
      <xdr:row>15</xdr:row>
      <xdr:rowOff>85725</xdr:rowOff>
    </xdr:from>
    <xdr:to>
      <xdr:col>6</xdr:col>
      <xdr:colOff>38100</xdr:colOff>
      <xdr:row>27</xdr:row>
      <xdr:rowOff>95250</xdr:rowOff>
    </xdr:to>
    <xdr:grpSp>
      <xdr:nvGrpSpPr>
        <xdr:cNvPr id="1" name="Group 27"/>
        <xdr:cNvGrpSpPr>
          <a:grpSpLocks/>
        </xdr:cNvGrpSpPr>
      </xdr:nvGrpSpPr>
      <xdr:grpSpPr>
        <a:xfrm>
          <a:off x="990600" y="2466975"/>
          <a:ext cx="4572000" cy="1952625"/>
          <a:chOff x="104" y="297"/>
          <a:chExt cx="480" cy="205"/>
        </a:xfrm>
        <a:solidFill>
          <a:srgbClr val="FFFFFF"/>
        </a:solidFill>
      </xdr:grpSpPr>
      <xdr:sp>
        <xdr:nvSpPr>
          <xdr:cNvPr id="2" name="Line 24"/>
          <xdr:cNvSpPr>
            <a:spLocks/>
          </xdr:cNvSpPr>
        </xdr:nvSpPr>
        <xdr:spPr>
          <a:xfrm flipH="1" flipV="1">
            <a:off x="104" y="297"/>
            <a:ext cx="311" cy="161"/>
          </a:xfrm>
          <a:prstGeom prst="line">
            <a:avLst/>
          </a:prstGeom>
          <a:noFill/>
          <a:ln w="25400"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Line 25"/>
          <xdr:cNvSpPr>
            <a:spLocks/>
          </xdr:cNvSpPr>
        </xdr:nvSpPr>
        <xdr:spPr>
          <a:xfrm flipH="1">
            <a:off x="109" y="460"/>
            <a:ext cx="306" cy="42"/>
          </a:xfrm>
          <a:prstGeom prst="line">
            <a:avLst/>
          </a:prstGeom>
          <a:noFill/>
          <a:ln w="25400"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Text Box 26"/>
          <xdr:cNvSpPr txBox="1">
            <a:spLocks noChangeArrowheads="1"/>
          </xdr:cNvSpPr>
        </xdr:nvSpPr>
        <xdr:spPr>
          <a:xfrm>
            <a:off x="415" y="447"/>
            <a:ext cx="169" cy="36"/>
          </a:xfrm>
          <a:prstGeom prst="rect">
            <a:avLst/>
          </a:prstGeom>
          <a:solidFill>
            <a:srgbClr val="FFFFE1"/>
          </a:solidFill>
          <a:ln w="25400" cmpd="sng">
            <a:solidFill>
              <a:srgbClr val="FF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Clinicians can choose which layout they prefer</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29</xdr:row>
      <xdr:rowOff>9525</xdr:rowOff>
    </xdr:from>
    <xdr:to>
      <xdr:col>10</xdr:col>
      <xdr:colOff>523875</xdr:colOff>
      <xdr:row>32</xdr:row>
      <xdr:rowOff>57150</xdr:rowOff>
    </xdr:to>
    <xdr:sp>
      <xdr:nvSpPr>
        <xdr:cNvPr id="1" name="Text Box 186"/>
        <xdr:cNvSpPr txBox="1">
          <a:spLocks noChangeArrowheads="1"/>
        </xdr:cNvSpPr>
      </xdr:nvSpPr>
      <xdr:spPr>
        <a:xfrm>
          <a:off x="3876675" y="4562475"/>
          <a:ext cx="4657725" cy="533400"/>
        </a:xfrm>
        <a:prstGeom prst="rect">
          <a:avLst/>
        </a:prstGeom>
        <a:solidFill>
          <a:srgbClr val="FFFFE1"/>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This table is populated from source cells on Tab 2.  The cells are "locked" and the formula [=IF(ISBLANK(Invesgs_Immuns_Meds!B83),"",Invesgs_Immuns_Meds!B83)] is hidden.  The sheet is protected, but there is no password.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19050</xdr:rowOff>
    </xdr:from>
    <xdr:to>
      <xdr:col>10</xdr:col>
      <xdr:colOff>828675</xdr:colOff>
      <xdr:row>33</xdr:row>
      <xdr:rowOff>38100</xdr:rowOff>
    </xdr:to>
    <xdr:graphicFrame>
      <xdr:nvGraphicFramePr>
        <xdr:cNvPr id="1" name="Chart 3"/>
        <xdr:cNvGraphicFramePr/>
      </xdr:nvGraphicFramePr>
      <xdr:xfrm>
        <a:off x="19050" y="409575"/>
        <a:ext cx="9191625" cy="5238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19050</xdr:rowOff>
    </xdr:from>
    <xdr:to>
      <xdr:col>10</xdr:col>
      <xdr:colOff>819150</xdr:colOff>
      <xdr:row>33</xdr:row>
      <xdr:rowOff>38100</xdr:rowOff>
    </xdr:to>
    <xdr:graphicFrame>
      <xdr:nvGraphicFramePr>
        <xdr:cNvPr id="1" name="Chart 3"/>
        <xdr:cNvGraphicFramePr/>
      </xdr:nvGraphicFramePr>
      <xdr:xfrm>
        <a:off x="19050" y="504825"/>
        <a:ext cx="9182100" cy="53340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161925</xdr:rowOff>
    </xdr:from>
    <xdr:to>
      <xdr:col>10</xdr:col>
      <xdr:colOff>828675</xdr:colOff>
      <xdr:row>32</xdr:row>
      <xdr:rowOff>180975</xdr:rowOff>
    </xdr:to>
    <xdr:graphicFrame>
      <xdr:nvGraphicFramePr>
        <xdr:cNvPr id="1" name="Chart 4"/>
        <xdr:cNvGraphicFramePr/>
      </xdr:nvGraphicFramePr>
      <xdr:xfrm>
        <a:off x="0" y="485775"/>
        <a:ext cx="9210675" cy="5305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10</xdr:col>
      <xdr:colOff>800100</xdr:colOff>
      <xdr:row>33</xdr:row>
      <xdr:rowOff>123825</xdr:rowOff>
    </xdr:to>
    <xdr:graphicFrame>
      <xdr:nvGraphicFramePr>
        <xdr:cNvPr id="1" name="Chart 1"/>
        <xdr:cNvGraphicFramePr/>
      </xdr:nvGraphicFramePr>
      <xdr:xfrm>
        <a:off x="9525" y="523875"/>
        <a:ext cx="9172575" cy="54292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cclarke\Local%20Settings\Temporary%20Internet%20Files\Content.Outlook\2N6F1U14\Oak%20Tree%20HIV%20Flow%20Sheet%20(11-Mar-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STOP%20Project\e-Doc%20Task%20Group\HIV%20Registry\HIV%20Registry%20Template%202011-0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s_Immuns_Meds"/>
      <sheetName val="Risk_Hx&amp;Phyl"/>
      <sheetName val="Psych_Social"/>
      <sheetName val="Women's Health"/>
      <sheetName val="Case Mgt"/>
      <sheetName val="Primary Dr."/>
      <sheetName val="Picklist Data"/>
      <sheetName val="Tips for Use"/>
      <sheetName val="T Cells"/>
      <sheetName val="Viral Load"/>
      <sheetName val="Weight"/>
      <sheetName val="Hgb"/>
    </sheetNames>
    <sheetDataSet>
      <sheetData sheetId="6">
        <row r="166">
          <cell r="B166" t="str">
            <v>Yes</v>
          </cell>
        </row>
        <row r="167">
          <cell r="B167" t="str">
            <v>No</v>
          </cell>
        </row>
        <row r="168">
          <cell r="B168" t="str">
            <v>Pending</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ps for Use"/>
      <sheetName val="Pt Registry"/>
      <sheetName val="Reporting Data"/>
      <sheetName val="Tables"/>
    </sheetNames>
    <sheetDataSet>
      <sheetData sheetId="3">
        <row r="8">
          <cell r="A8" t="str">
            <v>Active</v>
          </cell>
        </row>
        <row r="9">
          <cell r="A9" t="str">
            <v>MOGE</v>
          </cell>
        </row>
        <row r="10">
          <cell r="A10" t="str">
            <v>Lost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24"/>
  <sheetViews>
    <sheetView tabSelected="1" zoomScalePageLayoutView="0" workbookViewId="0" topLeftCell="A6">
      <selection activeCell="A24" sqref="A24"/>
    </sheetView>
  </sheetViews>
  <sheetFormatPr defaultColWidth="9.140625" defaultRowHeight="12.75"/>
  <cols>
    <col min="1" max="1" width="109.57421875" style="11" customWidth="1"/>
  </cols>
  <sheetData>
    <row r="1" ht="15.75">
      <c r="A1" s="12" t="s">
        <v>197</v>
      </c>
    </row>
    <row r="2" ht="12.75">
      <c r="A2" s="10"/>
    </row>
    <row r="3" ht="12.75">
      <c r="A3" s="10" t="s">
        <v>190</v>
      </c>
    </row>
    <row r="4" ht="25.5">
      <c r="A4" s="11" t="s">
        <v>188</v>
      </c>
    </row>
    <row r="6" ht="12.75">
      <c r="A6" s="10" t="s">
        <v>191</v>
      </c>
    </row>
    <row r="7" ht="12.75">
      <c r="A7" s="11" t="s">
        <v>953</v>
      </c>
    </row>
    <row r="8" ht="12.75">
      <c r="A8" s="11" t="s">
        <v>959</v>
      </c>
    </row>
    <row r="9" ht="12.75">
      <c r="A9" s="11" t="s">
        <v>958</v>
      </c>
    </row>
    <row r="11" ht="12.75">
      <c r="A11" s="10" t="s">
        <v>954</v>
      </c>
    </row>
    <row r="12" ht="12.75">
      <c r="A12" s="11" t="s">
        <v>960</v>
      </c>
    </row>
    <row r="13" ht="12.75">
      <c r="A13" s="11" t="s">
        <v>957</v>
      </c>
    </row>
    <row r="14" ht="12.75"/>
    <row r="15" ht="12.75"/>
    <row r="16" ht="12.75"/>
    <row r="17" ht="12.75"/>
    <row r="18" ht="12.75"/>
    <row r="19" ht="12.75"/>
    <row r="20" ht="12.75"/>
    <row r="21" ht="12.75"/>
    <row r="22" ht="12.75"/>
    <row r="23" ht="12.75"/>
    <row r="24" ht="12.75"/>
    <row r="25" ht="12.75"/>
    <row r="26" ht="12.75"/>
    <row r="27" ht="12.75"/>
    <row r="28" ht="12.75">
      <c r="A28" s="10" t="s">
        <v>189</v>
      </c>
    </row>
    <row r="29" ht="38.25">
      <c r="A29" s="11" t="s">
        <v>195</v>
      </c>
    </row>
    <row r="31" ht="12.75">
      <c r="A31" s="10" t="s">
        <v>192</v>
      </c>
    </row>
    <row r="32" ht="38.25">
      <c r="A32" s="11" t="s">
        <v>193</v>
      </c>
    </row>
    <row r="34" ht="12.75">
      <c r="A34" s="10" t="s">
        <v>194</v>
      </c>
    </row>
    <row r="35" ht="12.75"/>
    <row r="36" ht="12.75"/>
    <row r="37" ht="12.75">
      <c r="A37" s="63"/>
    </row>
    <row r="38" ht="12.75">
      <c r="A38" s="63"/>
    </row>
    <row r="39" ht="12.75">
      <c r="A39" s="63"/>
    </row>
    <row r="40" ht="12.75">
      <c r="A40" s="63"/>
    </row>
    <row r="41" ht="12.75">
      <c r="A41" s="63"/>
    </row>
    <row r="42" ht="12.75">
      <c r="A42" s="64" t="s">
        <v>198</v>
      </c>
    </row>
    <row r="43" ht="25.5">
      <c r="A43" s="63" t="s">
        <v>199</v>
      </c>
    </row>
    <row r="44" ht="12.75">
      <c r="A44" s="63"/>
    </row>
    <row r="45" ht="12.75">
      <c r="A45" s="10" t="s">
        <v>947</v>
      </c>
    </row>
    <row r="46" ht="12.75">
      <c r="A46" s="299" t="s">
        <v>955</v>
      </c>
    </row>
    <row r="47" ht="12.75">
      <c r="A47" s="301" t="s">
        <v>948</v>
      </c>
    </row>
    <row r="48" ht="12.75">
      <c r="A48" s="11" t="s">
        <v>950</v>
      </c>
    </row>
    <row r="50" ht="12.75">
      <c r="A50" s="10" t="s">
        <v>946</v>
      </c>
    </row>
    <row r="51" ht="12.75">
      <c r="A51" s="300" t="s">
        <v>956</v>
      </c>
    </row>
    <row r="52" ht="12.75">
      <c r="A52" s="11" t="s">
        <v>949</v>
      </c>
    </row>
    <row r="53" ht="12.75">
      <c r="A53" s="11" t="s">
        <v>951</v>
      </c>
    </row>
    <row r="55" ht="12.75">
      <c r="A55" s="64" t="s">
        <v>196</v>
      </c>
    </row>
    <row r="56" ht="25.5">
      <c r="A56" s="63" t="s">
        <v>952</v>
      </c>
    </row>
    <row r="57" ht="12.75">
      <c r="A57" s="63"/>
    </row>
    <row r="58" ht="12.75">
      <c r="A58" s="63"/>
    </row>
    <row r="59" ht="12.75">
      <c r="A59" s="63"/>
    </row>
    <row r="60" ht="12.75">
      <c r="A60" s="63"/>
    </row>
    <row r="61" ht="12.75">
      <c r="A61" s="63"/>
    </row>
    <row r="62" ht="12.75">
      <c r="A62" s="63"/>
    </row>
    <row r="63" ht="12.75">
      <c r="A63" s="63"/>
    </row>
    <row r="64" ht="12.75">
      <c r="A64" s="63"/>
    </row>
    <row r="65" ht="12.75">
      <c r="A65" s="63"/>
    </row>
    <row r="66" ht="12.75">
      <c r="A66" s="63"/>
    </row>
    <row r="67" ht="12.75">
      <c r="A67" s="63"/>
    </row>
    <row r="68" ht="12.75">
      <c r="A68" s="63"/>
    </row>
    <row r="69" ht="12.75">
      <c r="A69" s="63"/>
    </row>
    <row r="70" ht="12.75">
      <c r="A70" s="63"/>
    </row>
    <row r="71" ht="12.75">
      <c r="A71" s="63"/>
    </row>
    <row r="72" ht="12.75">
      <c r="A72" s="63"/>
    </row>
    <row r="73" ht="12.75">
      <c r="A73" s="63"/>
    </row>
    <row r="74" ht="12.75">
      <c r="A74" s="63"/>
    </row>
    <row r="75" ht="12.75">
      <c r="A75" s="63"/>
    </row>
    <row r="76" ht="12.75">
      <c r="A76" s="63"/>
    </row>
    <row r="77" ht="12.75">
      <c r="A77" s="63"/>
    </row>
    <row r="78" ht="12.75">
      <c r="A78" s="63"/>
    </row>
    <row r="79" ht="12.75">
      <c r="A79" s="63"/>
    </row>
    <row r="80" ht="12.75">
      <c r="A80" s="63"/>
    </row>
    <row r="81" ht="12.75">
      <c r="A81" s="63"/>
    </row>
    <row r="82" ht="12.75">
      <c r="A82" s="63"/>
    </row>
    <row r="83" ht="12.75">
      <c r="A83" s="63"/>
    </row>
    <row r="84" ht="12.75">
      <c r="A84" s="63"/>
    </row>
    <row r="85" ht="12.75">
      <c r="A85" s="63"/>
    </row>
    <row r="86" ht="12.75">
      <c r="A86" s="63"/>
    </row>
    <row r="87" ht="12.75">
      <c r="A87" s="63"/>
    </row>
    <row r="88" ht="12.75">
      <c r="A88" s="63"/>
    </row>
    <row r="89" ht="12.75">
      <c r="A89" s="63"/>
    </row>
    <row r="90" ht="12.75">
      <c r="A90" s="63"/>
    </row>
    <row r="91" ht="12.75">
      <c r="A91" s="63"/>
    </row>
    <row r="92" ht="12.75">
      <c r="A92" s="63"/>
    </row>
    <row r="93" ht="12.75">
      <c r="A93" s="63"/>
    </row>
    <row r="94" ht="12.75">
      <c r="A94" s="63"/>
    </row>
    <row r="95" ht="12.75">
      <c r="A95" s="63"/>
    </row>
    <row r="96" ht="12.75">
      <c r="A96" s="63"/>
    </row>
    <row r="97" ht="12.75">
      <c r="A97" s="63"/>
    </row>
    <row r="98" ht="12.75">
      <c r="A98" s="63"/>
    </row>
    <row r="99" ht="12.75">
      <c r="A99" s="63"/>
    </row>
    <row r="100" ht="12.75">
      <c r="A100" s="63"/>
    </row>
    <row r="101" ht="12.75">
      <c r="A101" s="63"/>
    </row>
    <row r="102" ht="12.75">
      <c r="A102" s="63"/>
    </row>
    <row r="103" ht="12.75">
      <c r="A103" s="63"/>
    </row>
    <row r="104" ht="12.75">
      <c r="A104" s="63"/>
    </row>
    <row r="105" ht="12.75">
      <c r="A105" s="63"/>
    </row>
    <row r="106" ht="12.75">
      <c r="A106" s="63"/>
    </row>
    <row r="107" ht="12.75">
      <c r="A107" s="63"/>
    </row>
    <row r="108" ht="12.75">
      <c r="A108" s="63"/>
    </row>
    <row r="109" ht="12.75">
      <c r="A109" s="63"/>
    </row>
    <row r="110" ht="12.75">
      <c r="A110" s="63"/>
    </row>
    <row r="111" ht="12.75">
      <c r="A111" s="63"/>
    </row>
    <row r="112" ht="12.75">
      <c r="A112" s="63"/>
    </row>
    <row r="113" ht="12.75">
      <c r="A113" s="63"/>
    </row>
    <row r="114" ht="12.75">
      <c r="A114" s="63"/>
    </row>
    <row r="115" ht="12.75">
      <c r="A115" s="63"/>
    </row>
    <row r="116" ht="12.75">
      <c r="A116" s="63"/>
    </row>
    <row r="117" ht="12.75">
      <c r="A117" s="63"/>
    </row>
    <row r="118" ht="12.75">
      <c r="A118" s="63"/>
    </row>
    <row r="119" ht="12.75">
      <c r="A119" s="63"/>
    </row>
    <row r="120" ht="12.75">
      <c r="A120" s="63"/>
    </row>
    <row r="121" ht="12.75">
      <c r="A121" s="63"/>
    </row>
    <row r="122" ht="12.75">
      <c r="A122" s="63"/>
    </row>
    <row r="123" ht="12.75">
      <c r="A123" s="63"/>
    </row>
    <row r="124" ht="13.5" thickBot="1">
      <c r="A124" s="65"/>
    </row>
  </sheetData>
  <sheetProtection/>
  <printOptions verticalCentered="1"/>
  <pageMargins left="0.11811023622047245" right="0.11811023622047245" top="0.5118110236220472" bottom="0.31496062992125984" header="0.2362204724409449" footer="0.1968503937007874"/>
  <pageSetup horizontalDpi="600" verticalDpi="600" orientation="landscape" scale="97" r:id="rId2"/>
  <headerFooter alignWithMargins="0">
    <oddHeader>&amp;C&amp;"Arial,Bold"HIV FLOW SHEET</oddHeader>
    <oddFooter>&amp;L&amp;"Arial,Bold"DRAFT&amp;C&amp;8Version 1.4 - Feb 7, 2011&amp;R&amp;8Page &amp;P of &amp;N</oddFooter>
  </headerFooter>
  <drawing r:id="rId1"/>
</worksheet>
</file>

<file path=xl/worksheets/sheet10.xml><?xml version="1.0" encoding="utf-8"?>
<worksheet xmlns="http://schemas.openxmlformats.org/spreadsheetml/2006/main" xmlns:r="http://schemas.openxmlformats.org/officeDocument/2006/relationships">
  <dimension ref="A1:N95"/>
  <sheetViews>
    <sheetView zoomScalePageLayoutView="0" workbookViewId="0" topLeftCell="A1">
      <selection activeCell="G175" sqref="G175"/>
    </sheetView>
  </sheetViews>
  <sheetFormatPr defaultColWidth="12.57421875" defaultRowHeight="12.75"/>
  <cols>
    <col min="1" max="16384" width="12.57421875" style="2" customWidth="1"/>
  </cols>
  <sheetData>
    <row r="1" spans="1:14" s="4" customFormat="1" ht="12.75" customHeight="1">
      <c r="A1" s="3" t="s">
        <v>419</v>
      </c>
      <c r="B1" s="453" t="s">
        <v>758</v>
      </c>
      <c r="C1" s="453"/>
      <c r="D1" s="453" t="s">
        <v>759</v>
      </c>
      <c r="E1" s="453"/>
      <c r="H1" s="379"/>
      <c r="I1" s="379"/>
      <c r="J1" s="379"/>
      <c r="K1" s="379"/>
      <c r="L1" s="5"/>
      <c r="M1" s="42"/>
      <c r="N1" s="42"/>
    </row>
    <row r="2" spans="1:11" s="4" customFormat="1" ht="12.75" customHeight="1">
      <c r="A2" s="3" t="s">
        <v>0</v>
      </c>
      <c r="B2" s="33">
        <f>DOB</f>
        <v>0</v>
      </c>
      <c r="C2" s="3" t="s">
        <v>429</v>
      </c>
      <c r="D2" s="43">
        <f>MRUN</f>
        <v>0</v>
      </c>
      <c r="E2" s="3" t="s">
        <v>1</v>
      </c>
      <c r="F2" s="43">
        <f>PHN</f>
        <v>0</v>
      </c>
      <c r="H2" s="55"/>
      <c r="I2" s="55"/>
      <c r="J2" s="55"/>
      <c r="K2" s="55"/>
    </row>
    <row r="3" spans="1:14" s="4" customFormat="1" ht="12.75" customHeight="1">
      <c r="A3" s="3"/>
      <c r="B3" s="69"/>
      <c r="C3" s="3"/>
      <c r="D3" s="70"/>
      <c r="E3" s="70"/>
      <c r="G3" s="41"/>
      <c r="H3" s="55"/>
      <c r="I3" s="55"/>
      <c r="J3" s="55"/>
      <c r="K3" s="55"/>
      <c r="L3" s="5"/>
      <c r="M3" s="8"/>
      <c r="N3" s="8"/>
    </row>
    <row r="18" ht="15">
      <c r="A18" s="56"/>
    </row>
    <row r="19" ht="15">
      <c r="A19" s="56"/>
    </row>
    <row r="20" ht="15">
      <c r="A20" s="56"/>
    </row>
    <row r="21" ht="15">
      <c r="A21" s="56"/>
    </row>
    <row r="22" ht="15">
      <c r="A22" s="56"/>
    </row>
    <row r="23" ht="15">
      <c r="A23" s="56"/>
    </row>
    <row r="24" ht="15">
      <c r="A24" s="56"/>
    </row>
    <row r="25" ht="15">
      <c r="A25" s="56"/>
    </row>
    <row r="26" ht="15">
      <c r="A26" s="56"/>
    </row>
    <row r="27" ht="15">
      <c r="A27" s="56"/>
    </row>
    <row r="28" ht="15">
      <c r="A28" s="56"/>
    </row>
    <row r="29" ht="15">
      <c r="A29" s="56"/>
    </row>
    <row r="30" ht="15">
      <c r="A30" s="56"/>
    </row>
    <row r="31" ht="15">
      <c r="A31" s="56"/>
    </row>
    <row r="32" ht="15">
      <c r="A32" s="56"/>
    </row>
    <row r="33" ht="15">
      <c r="A33" s="56"/>
    </row>
    <row r="34" ht="15">
      <c r="A34" s="56"/>
    </row>
    <row r="35" ht="15">
      <c r="A35" s="56"/>
    </row>
    <row r="36" ht="15">
      <c r="A36" s="56"/>
    </row>
    <row r="37" ht="15">
      <c r="A37" s="56"/>
    </row>
    <row r="38" ht="15">
      <c r="A38" s="56"/>
    </row>
    <row r="39" ht="15">
      <c r="A39" s="56"/>
    </row>
    <row r="40" ht="15">
      <c r="A40" s="56"/>
    </row>
    <row r="41" ht="15">
      <c r="A41" s="56"/>
    </row>
    <row r="42" ht="15">
      <c r="A42" s="56"/>
    </row>
    <row r="43" ht="15">
      <c r="A43" s="56"/>
    </row>
    <row r="44" ht="15">
      <c r="A44" s="56"/>
    </row>
    <row r="45" ht="15">
      <c r="A45" s="56"/>
    </row>
    <row r="46" ht="15">
      <c r="A46" s="56"/>
    </row>
    <row r="47" ht="15">
      <c r="A47" s="56"/>
    </row>
    <row r="48" ht="15">
      <c r="A48" s="56"/>
    </row>
    <row r="49" ht="15">
      <c r="A49" s="56"/>
    </row>
    <row r="50" ht="15">
      <c r="A50" s="56"/>
    </row>
    <row r="51" ht="15">
      <c r="A51" s="56"/>
    </row>
    <row r="52" ht="15">
      <c r="A52" s="56"/>
    </row>
    <row r="53" ht="15">
      <c r="A53" s="56"/>
    </row>
    <row r="54" ht="15">
      <c r="A54" s="56"/>
    </row>
    <row r="55" ht="15">
      <c r="A55" s="56"/>
    </row>
    <row r="56" ht="15">
      <c r="A56" s="56"/>
    </row>
    <row r="57" ht="15">
      <c r="A57" s="56"/>
    </row>
    <row r="58" ht="15">
      <c r="A58" s="56"/>
    </row>
    <row r="59" ht="15">
      <c r="A59" s="56"/>
    </row>
    <row r="60" ht="15">
      <c r="A60" s="56"/>
    </row>
    <row r="61" ht="15">
      <c r="A61" s="56"/>
    </row>
    <row r="62" ht="15">
      <c r="A62" s="56"/>
    </row>
    <row r="63" ht="15">
      <c r="A63" s="56"/>
    </row>
    <row r="64" ht="15">
      <c r="A64" s="56"/>
    </row>
    <row r="65" ht="15">
      <c r="A65" s="56"/>
    </row>
    <row r="66" ht="15">
      <c r="A66" s="56"/>
    </row>
    <row r="67" ht="15">
      <c r="A67" s="56"/>
    </row>
    <row r="68" ht="15">
      <c r="A68" s="56"/>
    </row>
    <row r="69" ht="15">
      <c r="A69" s="56"/>
    </row>
    <row r="70" ht="15">
      <c r="A70" s="56"/>
    </row>
    <row r="71" ht="15">
      <c r="A71" s="56"/>
    </row>
    <row r="72" ht="15">
      <c r="A72" s="56"/>
    </row>
    <row r="73" ht="15">
      <c r="A73" s="56"/>
    </row>
    <row r="74" ht="15">
      <c r="A74" s="56"/>
    </row>
    <row r="75" ht="15">
      <c r="A75" s="56"/>
    </row>
    <row r="76" ht="15">
      <c r="A76" s="56"/>
    </row>
    <row r="77" ht="15">
      <c r="A77" s="56"/>
    </row>
    <row r="78" ht="15">
      <c r="A78" s="56"/>
    </row>
    <row r="79" ht="15">
      <c r="A79" s="56"/>
    </row>
    <row r="80" ht="15">
      <c r="A80" s="56"/>
    </row>
    <row r="81" ht="15">
      <c r="A81" s="56"/>
    </row>
    <row r="82" ht="15">
      <c r="A82" s="56"/>
    </row>
    <row r="83" ht="15">
      <c r="A83" s="56"/>
    </row>
    <row r="84" ht="15">
      <c r="A84" s="56"/>
    </row>
    <row r="85" ht="15">
      <c r="A85" s="56"/>
    </row>
    <row r="86" ht="15">
      <c r="A86" s="56"/>
    </row>
    <row r="87" ht="15">
      <c r="A87" s="56"/>
    </row>
    <row r="88" ht="15">
      <c r="A88" s="56"/>
    </row>
    <row r="89" ht="15">
      <c r="A89" s="56"/>
    </row>
    <row r="90" ht="15">
      <c r="A90" s="56"/>
    </row>
    <row r="91" ht="15">
      <c r="A91" s="56"/>
    </row>
    <row r="92" ht="15">
      <c r="A92" s="56"/>
    </row>
    <row r="93" ht="15">
      <c r="A93" s="56"/>
    </row>
    <row r="94" ht="15">
      <c r="A94" s="56"/>
    </row>
    <row r="95" ht="15.75" thickBot="1">
      <c r="A95" s="57"/>
    </row>
  </sheetData>
  <sheetProtection/>
  <protectedRanges>
    <protectedRange sqref="M3" name="PrimProvLoc_1"/>
    <protectedRange sqref="M1" name="HIVProvLoc_1"/>
    <protectedRange sqref="B3" name="PHN_2"/>
    <protectedRange sqref="G3:I3" name="PtName_1"/>
    <protectedRange sqref="D2 F2" name="PHN_1_1"/>
    <protectedRange sqref="B2" name="DOB_1_1"/>
    <protectedRange sqref="H1:K1 H2:I2 B1:E1" name="PtName_2_1_1"/>
  </protectedRanges>
  <mergeCells count="4">
    <mergeCell ref="B1:C1"/>
    <mergeCell ref="D1:E1"/>
    <mergeCell ref="H1:I1"/>
    <mergeCell ref="J1:K1"/>
  </mergeCells>
  <conditionalFormatting sqref="B1 D1">
    <cfRule type="cellIs" priority="1" dxfId="0" operator="equal" stopIfTrue="1">
      <formula>"''''"</formula>
    </cfRule>
  </conditionalFormatting>
  <printOptions horizontalCentered="1"/>
  <pageMargins left="0.11811023622047245" right="0.11811023622047245" top="0.5118110236220472" bottom="0.31496062992125984" header="0.2362204724409449" footer="0.1968503937007874"/>
  <pageSetup horizontalDpi="600" verticalDpi="600" orientation="landscape" scale="97" r:id="rId2"/>
  <headerFooter alignWithMargins="0">
    <oddHeader>&amp;C&amp;"Arial,Bold"HIV FLOW SHEET</oddHeader>
    <oddFooter>&amp;L&amp;"Arial,Bold"DRAFT&amp;C&amp;8Version 1.4 - Feb 7, 2011&amp;R&amp;8Page &amp;P of &amp;N</oddFooter>
  </headerFooter>
  <drawing r:id="rId1"/>
</worksheet>
</file>

<file path=xl/worksheets/sheet11.xml><?xml version="1.0" encoding="utf-8"?>
<worksheet xmlns="http://schemas.openxmlformats.org/spreadsheetml/2006/main" xmlns:r="http://schemas.openxmlformats.org/officeDocument/2006/relationships">
  <dimension ref="A1:N95"/>
  <sheetViews>
    <sheetView zoomScalePageLayoutView="0" workbookViewId="0" topLeftCell="A1">
      <selection activeCell="G175" sqref="G175"/>
    </sheetView>
  </sheetViews>
  <sheetFormatPr defaultColWidth="12.57421875" defaultRowHeight="12.75"/>
  <cols>
    <col min="1" max="16384" width="12.57421875" style="2" customWidth="1"/>
  </cols>
  <sheetData>
    <row r="1" spans="1:14" s="4" customFormat="1" ht="12.75" customHeight="1">
      <c r="A1" s="3" t="s">
        <v>419</v>
      </c>
      <c r="B1" s="453" t="s">
        <v>758</v>
      </c>
      <c r="C1" s="453"/>
      <c r="D1" s="453" t="s">
        <v>759</v>
      </c>
      <c r="E1" s="453"/>
      <c r="H1" s="379"/>
      <c r="I1" s="379"/>
      <c r="J1" s="379"/>
      <c r="K1" s="379"/>
      <c r="L1" s="5"/>
      <c r="M1" s="42"/>
      <c r="N1" s="42"/>
    </row>
    <row r="2" spans="1:11" s="4" customFormat="1" ht="12.75" customHeight="1">
      <c r="A2" s="3" t="s">
        <v>0</v>
      </c>
      <c r="B2" s="33">
        <f>DOB</f>
        <v>0</v>
      </c>
      <c r="C2" s="3" t="s">
        <v>429</v>
      </c>
      <c r="D2" s="43">
        <f>MRUN</f>
        <v>0</v>
      </c>
      <c r="E2" s="3" t="s">
        <v>1</v>
      </c>
      <c r="F2" s="43">
        <f>PHN</f>
        <v>0</v>
      </c>
      <c r="H2" s="55"/>
      <c r="I2" s="55"/>
      <c r="J2" s="55"/>
      <c r="K2" s="55"/>
    </row>
    <row r="3" spans="1:4" ht="15">
      <c r="A3" s="1"/>
      <c r="B3" s="454"/>
      <c r="C3" s="454"/>
      <c r="D3" s="6"/>
    </row>
    <row r="18" ht="15">
      <c r="A18" s="56"/>
    </row>
    <row r="19" ht="15">
      <c r="A19" s="56"/>
    </row>
    <row r="20" ht="15">
      <c r="A20" s="56"/>
    </row>
    <row r="21" ht="15">
      <c r="A21" s="56"/>
    </row>
    <row r="22" ht="15">
      <c r="A22" s="56"/>
    </row>
    <row r="23" ht="15">
      <c r="A23" s="56"/>
    </row>
    <row r="24" ht="15">
      <c r="A24" s="56"/>
    </row>
    <row r="25" ht="15">
      <c r="A25" s="56"/>
    </row>
    <row r="26" ht="15">
      <c r="A26" s="56"/>
    </row>
    <row r="27" ht="15">
      <c r="A27" s="56"/>
    </row>
    <row r="28" ht="15">
      <c r="A28" s="56"/>
    </row>
    <row r="29" ht="15">
      <c r="A29" s="56"/>
    </row>
    <row r="30" ht="15">
      <c r="A30" s="56"/>
    </row>
    <row r="31" ht="15">
      <c r="A31" s="56"/>
    </row>
    <row r="32" ht="15">
      <c r="A32" s="56"/>
    </row>
    <row r="33" ht="15">
      <c r="A33" s="56"/>
    </row>
    <row r="34" ht="15">
      <c r="A34" s="56"/>
    </row>
    <row r="35" ht="15">
      <c r="A35" s="56"/>
    </row>
    <row r="36" ht="15">
      <c r="A36" s="56"/>
    </row>
    <row r="37" ht="15">
      <c r="A37" s="56"/>
    </row>
    <row r="38" ht="15">
      <c r="A38" s="56"/>
    </row>
    <row r="39" ht="15">
      <c r="A39" s="56"/>
    </row>
    <row r="40" ht="15">
      <c r="A40" s="56"/>
    </row>
    <row r="41" ht="15">
      <c r="A41" s="56"/>
    </row>
    <row r="42" ht="15">
      <c r="A42" s="56"/>
    </row>
    <row r="43" ht="15">
      <c r="A43" s="56"/>
    </row>
    <row r="44" ht="15">
      <c r="A44" s="56"/>
    </row>
    <row r="45" ht="15">
      <c r="A45" s="56"/>
    </row>
    <row r="46" ht="15">
      <c r="A46" s="56"/>
    </row>
    <row r="47" ht="15">
      <c r="A47" s="56"/>
    </row>
    <row r="48" ht="15">
      <c r="A48" s="56"/>
    </row>
    <row r="49" ht="15">
      <c r="A49" s="56"/>
    </row>
    <row r="50" ht="15">
      <c r="A50" s="56"/>
    </row>
    <row r="51" ht="15">
      <c r="A51" s="56"/>
    </row>
    <row r="52" ht="15">
      <c r="A52" s="56"/>
    </row>
    <row r="53" ht="15">
      <c r="A53" s="56"/>
    </row>
    <row r="54" ht="15">
      <c r="A54" s="56"/>
    </row>
    <row r="55" ht="15">
      <c r="A55" s="56"/>
    </row>
    <row r="56" ht="15">
      <c r="A56" s="56"/>
    </row>
    <row r="57" ht="15">
      <c r="A57" s="56"/>
    </row>
    <row r="58" ht="15">
      <c r="A58" s="56"/>
    </row>
    <row r="59" ht="15">
      <c r="A59" s="56"/>
    </row>
    <row r="60" ht="15">
      <c r="A60" s="56"/>
    </row>
    <row r="61" ht="15">
      <c r="A61" s="56"/>
    </row>
    <row r="62" ht="15">
      <c r="A62" s="56"/>
    </row>
    <row r="63" ht="15">
      <c r="A63" s="56"/>
    </row>
    <row r="64" ht="15">
      <c r="A64" s="56"/>
    </row>
    <row r="65" ht="15">
      <c r="A65" s="56"/>
    </row>
    <row r="66" ht="15">
      <c r="A66" s="56"/>
    </row>
    <row r="67" ht="15">
      <c r="A67" s="56"/>
    </row>
    <row r="68" ht="15">
      <c r="A68" s="56"/>
    </row>
    <row r="69" ht="15">
      <c r="A69" s="56"/>
    </row>
    <row r="70" ht="15">
      <c r="A70" s="56"/>
    </row>
    <row r="71" ht="15">
      <c r="A71" s="56"/>
    </row>
    <row r="72" ht="15">
      <c r="A72" s="56"/>
    </row>
    <row r="73" ht="15">
      <c r="A73" s="56"/>
    </row>
    <row r="74" ht="15">
      <c r="A74" s="56"/>
    </row>
    <row r="75" ht="15">
      <c r="A75" s="56"/>
    </row>
    <row r="76" ht="15">
      <c r="A76" s="56"/>
    </row>
    <row r="77" ht="15">
      <c r="A77" s="56"/>
    </row>
    <row r="78" ht="15">
      <c r="A78" s="56"/>
    </row>
    <row r="79" ht="15">
      <c r="A79" s="56"/>
    </row>
    <row r="80" ht="15">
      <c r="A80" s="56"/>
    </row>
    <row r="81" ht="15">
      <c r="A81" s="56"/>
    </row>
    <row r="82" ht="15">
      <c r="A82" s="56"/>
    </row>
    <row r="83" ht="15">
      <c r="A83" s="56"/>
    </row>
    <row r="84" ht="15">
      <c r="A84" s="56"/>
    </row>
    <row r="85" ht="15">
      <c r="A85" s="56"/>
    </row>
    <row r="86" ht="15">
      <c r="A86" s="56"/>
    </row>
    <row r="87" ht="15">
      <c r="A87" s="56"/>
    </row>
    <row r="88" ht="15">
      <c r="A88" s="56"/>
    </row>
    <row r="89" ht="15">
      <c r="A89" s="56"/>
    </row>
    <row r="90" ht="15">
      <c r="A90" s="56"/>
    </row>
    <row r="91" ht="15">
      <c r="A91" s="56"/>
    </row>
    <row r="92" ht="15">
      <c r="A92" s="56"/>
    </row>
    <row r="93" ht="15">
      <c r="A93" s="56"/>
    </row>
    <row r="94" ht="15">
      <c r="A94" s="56"/>
    </row>
    <row r="95" ht="15.75" thickBot="1">
      <c r="A95" s="57"/>
    </row>
  </sheetData>
  <sheetProtection/>
  <protectedRanges>
    <protectedRange sqref="M1" name="HIVProvLoc"/>
    <protectedRange sqref="D2 F2" name="PHN_1"/>
    <protectedRange sqref="B2" name="DOB_1"/>
    <protectedRange sqref="H1:K1 H2:I2 B1:E1" name="PtName_2_1"/>
  </protectedRanges>
  <mergeCells count="5">
    <mergeCell ref="J1:K1"/>
    <mergeCell ref="B3:C3"/>
    <mergeCell ref="B1:C1"/>
    <mergeCell ref="D1:E1"/>
    <mergeCell ref="H1:I1"/>
  </mergeCells>
  <conditionalFormatting sqref="B1 D1">
    <cfRule type="cellIs" priority="1" dxfId="0" operator="equal" stopIfTrue="1">
      <formula>"''''"</formula>
    </cfRule>
  </conditionalFormatting>
  <printOptions horizontalCentered="1"/>
  <pageMargins left="0.11811023622047245" right="0.11811023622047245" top="0.5118110236220472" bottom="0.31496062992125984" header="0.2362204724409449" footer="0.1968503937007874"/>
  <pageSetup horizontalDpi="600" verticalDpi="600" orientation="landscape" scale="97" r:id="rId2"/>
  <headerFooter alignWithMargins="0">
    <oddHeader>&amp;C&amp;"Arial,Bold"HIV FLOW SHEET</oddHeader>
    <oddFooter>&amp;L&amp;"Arial,Bold"DRAFT&amp;C&amp;8Version 1.4 - Feb 7, 2011&amp;R&amp;8Page &amp;P of &amp;N</oddFooter>
  </headerFooter>
  <drawing r:id="rId1"/>
</worksheet>
</file>

<file path=xl/worksheets/sheet2.xml><?xml version="1.0" encoding="utf-8"?>
<worksheet xmlns="http://schemas.openxmlformats.org/spreadsheetml/2006/main" xmlns:r="http://schemas.openxmlformats.org/officeDocument/2006/relationships">
  <dimension ref="A1:M197"/>
  <sheetViews>
    <sheetView showGridLines="0" zoomScaleSheetLayoutView="100" zoomScalePageLayoutView="0" workbookViewId="0" topLeftCell="A1">
      <pane ySplit="6" topLeftCell="A34" activePane="bottomLeft" state="frozen"/>
      <selection pane="topLeft" activeCell="A1" sqref="A1"/>
      <selection pane="bottomLeft" activeCell="F45" sqref="F45"/>
    </sheetView>
  </sheetViews>
  <sheetFormatPr defaultColWidth="12.421875" defaultRowHeight="12.75" customHeight="1"/>
  <cols>
    <col min="1" max="1" width="28.57421875" style="7" customWidth="1"/>
    <col min="2" max="2" width="11.28125" style="15" customWidth="1"/>
    <col min="3" max="3" width="10.8515625" style="15" customWidth="1"/>
    <col min="4" max="9" width="10.7109375" style="15" customWidth="1"/>
    <col min="10" max="10" width="10.140625" style="15" customWidth="1"/>
    <col min="11" max="11" width="10.7109375" style="15" customWidth="1"/>
    <col min="12" max="16384" width="12.421875" style="15" customWidth="1"/>
  </cols>
  <sheetData>
    <row r="1" spans="1:13" ht="12.75" customHeight="1">
      <c r="A1" s="14" t="s">
        <v>419</v>
      </c>
      <c r="B1" s="320" t="s">
        <v>935</v>
      </c>
      <c r="C1" s="327"/>
      <c r="D1" s="319" t="s">
        <v>936</v>
      </c>
      <c r="E1" s="320"/>
      <c r="G1" s="3" t="s">
        <v>121</v>
      </c>
      <c r="H1" s="320" t="s">
        <v>935</v>
      </c>
      <c r="I1" s="327"/>
      <c r="J1" s="319" t="s">
        <v>936</v>
      </c>
      <c r="K1" s="320"/>
      <c r="L1" s="16"/>
      <c r="M1" s="42"/>
    </row>
    <row r="2" spans="1:11" ht="12.75" customHeight="1">
      <c r="A2" s="14" t="s">
        <v>0</v>
      </c>
      <c r="B2" s="33"/>
      <c r="C2" s="14" t="s">
        <v>184</v>
      </c>
      <c r="D2" s="321"/>
      <c r="E2" s="321"/>
      <c r="G2" s="41" t="s">
        <v>420</v>
      </c>
      <c r="H2" s="309"/>
      <c r="I2" s="309"/>
      <c r="J2" s="309"/>
      <c r="K2" s="309"/>
    </row>
    <row r="3" spans="1:11" ht="12.75" customHeight="1">
      <c r="A3" s="14" t="s">
        <v>757</v>
      </c>
      <c r="B3" s="43"/>
      <c r="C3" s="41" t="s">
        <v>417</v>
      </c>
      <c r="D3" s="322"/>
      <c r="E3" s="322"/>
      <c r="G3" s="3" t="s">
        <v>122</v>
      </c>
      <c r="H3" s="320" t="s">
        <v>935</v>
      </c>
      <c r="I3" s="327"/>
      <c r="J3" s="319" t="s">
        <v>936</v>
      </c>
      <c r="K3" s="320"/>
    </row>
    <row r="4" spans="1:13" ht="12.75" customHeight="1">
      <c r="A4" s="14" t="s">
        <v>1</v>
      </c>
      <c r="B4" s="43"/>
      <c r="C4" s="14" t="s">
        <v>418</v>
      </c>
      <c r="D4" s="323"/>
      <c r="E4" s="323"/>
      <c r="G4" s="41" t="s">
        <v>420</v>
      </c>
      <c r="H4" s="309"/>
      <c r="I4" s="309"/>
      <c r="J4" s="309"/>
      <c r="K4" s="309"/>
      <c r="L4" s="16"/>
      <c r="M4" s="8"/>
    </row>
    <row r="5" spans="1:13" ht="9" customHeight="1" thickBot="1">
      <c r="A5" s="14"/>
      <c r="B5" s="69"/>
      <c r="C5" s="14"/>
      <c r="D5" s="193"/>
      <c r="E5" s="193"/>
      <c r="G5" s="41"/>
      <c r="H5" s="55"/>
      <c r="I5" s="55"/>
      <c r="J5" s="55"/>
      <c r="K5" s="55"/>
      <c r="L5" s="16"/>
      <c r="M5" s="8"/>
    </row>
    <row r="6" spans="1:11" s="195" customFormat="1" ht="12.75" customHeight="1">
      <c r="A6" s="227"/>
      <c r="B6" s="31" t="s">
        <v>178</v>
      </c>
      <c r="C6" s="194" t="s">
        <v>183</v>
      </c>
      <c r="D6" s="35" t="s">
        <v>182</v>
      </c>
      <c r="E6" s="194" t="s">
        <v>106</v>
      </c>
      <c r="F6" s="35" t="s">
        <v>182</v>
      </c>
      <c r="G6" s="194" t="s">
        <v>106</v>
      </c>
      <c r="H6" s="35" t="s">
        <v>182</v>
      </c>
      <c r="I6" s="194" t="s">
        <v>106</v>
      </c>
      <c r="J6" s="35" t="s">
        <v>182</v>
      </c>
      <c r="K6" s="194" t="s">
        <v>106</v>
      </c>
    </row>
    <row r="7" spans="1:11" s="17" customFormat="1" ht="12.75" customHeight="1">
      <c r="A7" s="119" t="s">
        <v>138</v>
      </c>
      <c r="B7" s="133"/>
      <c r="C7" s="264"/>
      <c r="D7" s="133"/>
      <c r="E7" s="264"/>
      <c r="F7" s="133"/>
      <c r="G7" s="264"/>
      <c r="H7" s="133"/>
      <c r="I7" s="264"/>
      <c r="J7" s="133"/>
      <c r="K7" s="264"/>
    </row>
    <row r="8" spans="1:11" s="17" customFormat="1" ht="12.75" customHeight="1">
      <c r="A8" s="196" t="s">
        <v>179</v>
      </c>
      <c r="B8" s="134"/>
      <c r="C8" s="265"/>
      <c r="D8" s="134"/>
      <c r="E8" s="265"/>
      <c r="F8" s="134"/>
      <c r="G8" s="265"/>
      <c r="H8" s="134"/>
      <c r="I8" s="265"/>
      <c r="J8" s="134"/>
      <c r="K8" s="265"/>
    </row>
    <row r="9" spans="1:11" s="17" customFormat="1" ht="12.75" customHeight="1">
      <c r="A9" s="197" t="s">
        <v>5</v>
      </c>
      <c r="B9" s="135"/>
      <c r="C9" s="266"/>
      <c r="D9" s="135"/>
      <c r="E9" s="266"/>
      <c r="F9" s="135"/>
      <c r="G9" s="266"/>
      <c r="H9" s="135"/>
      <c r="I9" s="266"/>
      <c r="J9" s="135"/>
      <c r="K9" s="266"/>
    </row>
    <row r="10" spans="1:11" s="17" customFormat="1" ht="12.75" customHeight="1">
      <c r="A10" s="196" t="s">
        <v>139</v>
      </c>
      <c r="B10" s="134"/>
      <c r="C10" s="265"/>
      <c r="D10" s="134"/>
      <c r="E10" s="265"/>
      <c r="F10" s="134"/>
      <c r="G10" s="265"/>
      <c r="H10" s="134"/>
      <c r="I10" s="265"/>
      <c r="J10" s="134"/>
      <c r="K10" s="265"/>
    </row>
    <row r="11" spans="1:11" s="17" customFormat="1" ht="12.75" customHeight="1">
      <c r="A11" s="122" t="s">
        <v>938</v>
      </c>
      <c r="B11" s="135"/>
      <c r="C11" s="267"/>
      <c r="D11" s="135"/>
      <c r="E11" s="267"/>
      <c r="F11" s="135"/>
      <c r="G11" s="267"/>
      <c r="H11" s="135"/>
      <c r="I11" s="267"/>
      <c r="J11" s="135"/>
      <c r="K11" s="267"/>
    </row>
    <row r="12" spans="1:11" s="17" customFormat="1" ht="12.75" customHeight="1">
      <c r="A12" s="196" t="s">
        <v>939</v>
      </c>
      <c r="B12" s="134"/>
      <c r="C12" s="267"/>
      <c r="D12" s="134"/>
      <c r="E12" s="267"/>
      <c r="F12" s="134"/>
      <c r="G12" s="267"/>
      <c r="H12" s="134"/>
      <c r="I12" s="267"/>
      <c r="J12" s="134"/>
      <c r="K12" s="267"/>
    </row>
    <row r="13" spans="1:11" s="17" customFormat="1" ht="12.75" customHeight="1" thickBot="1">
      <c r="A13" s="197" t="s">
        <v>940</v>
      </c>
      <c r="B13" s="135"/>
      <c r="C13" s="268"/>
      <c r="D13" s="135"/>
      <c r="E13" s="268"/>
      <c r="F13" s="135"/>
      <c r="G13" s="268"/>
      <c r="H13" s="135"/>
      <c r="I13" s="268"/>
      <c r="J13" s="135"/>
      <c r="K13" s="268"/>
    </row>
    <row r="14" spans="1:11" ht="12.75" customHeight="1" thickBot="1">
      <c r="A14" s="198" t="s">
        <v>718</v>
      </c>
      <c r="B14" s="241"/>
      <c r="C14" s="269"/>
      <c r="D14" s="243"/>
      <c r="E14" s="269"/>
      <c r="F14" s="243"/>
      <c r="G14" s="269"/>
      <c r="H14" s="243"/>
      <c r="I14" s="269"/>
      <c r="J14" s="243"/>
      <c r="K14" s="269"/>
    </row>
    <row r="15" spans="1:11" s="17" customFormat="1" ht="12.75" customHeight="1">
      <c r="A15" s="197" t="s">
        <v>2</v>
      </c>
      <c r="B15" s="133"/>
      <c r="C15" s="264"/>
      <c r="D15" s="133"/>
      <c r="E15" s="264"/>
      <c r="F15" s="133"/>
      <c r="G15" s="264"/>
      <c r="H15" s="133"/>
      <c r="I15" s="264"/>
      <c r="J15" s="133"/>
      <c r="K15" s="264"/>
    </row>
    <row r="16" spans="1:11" s="17" customFormat="1" ht="12.75" customHeight="1">
      <c r="A16" s="196" t="s">
        <v>148</v>
      </c>
      <c r="B16" s="134"/>
      <c r="C16" s="265"/>
      <c r="D16" s="134"/>
      <c r="E16" s="265"/>
      <c r="F16" s="134"/>
      <c r="G16" s="265"/>
      <c r="H16" s="134"/>
      <c r="I16" s="265"/>
      <c r="J16" s="134"/>
      <c r="K16" s="265"/>
    </row>
    <row r="17" spans="1:11" s="17" customFormat="1" ht="12.75" customHeight="1">
      <c r="A17" s="197" t="s">
        <v>694</v>
      </c>
      <c r="B17" s="135"/>
      <c r="C17" s="266"/>
      <c r="D17" s="135"/>
      <c r="E17" s="266"/>
      <c r="F17" s="135"/>
      <c r="G17" s="266"/>
      <c r="H17" s="135"/>
      <c r="I17" s="266"/>
      <c r="J17" s="135"/>
      <c r="K17" s="266"/>
    </row>
    <row r="18" spans="1:11" s="17" customFormat="1" ht="12.75" customHeight="1">
      <c r="A18" s="196" t="s">
        <v>424</v>
      </c>
      <c r="B18" s="134"/>
      <c r="C18" s="265"/>
      <c r="D18" s="134"/>
      <c r="E18" s="265"/>
      <c r="F18" s="134"/>
      <c r="G18" s="265"/>
      <c r="H18" s="134"/>
      <c r="I18" s="265"/>
      <c r="J18" s="134"/>
      <c r="K18" s="265"/>
    </row>
    <row r="19" spans="1:11" s="17" customFormat="1" ht="12.75" customHeight="1">
      <c r="A19" s="199" t="s">
        <v>428</v>
      </c>
      <c r="B19" s="135"/>
      <c r="C19" s="266"/>
      <c r="D19" s="135"/>
      <c r="E19" s="266"/>
      <c r="F19" s="135"/>
      <c r="G19" s="266"/>
      <c r="H19" s="135"/>
      <c r="I19" s="266"/>
      <c r="J19" s="135"/>
      <c r="K19" s="266"/>
    </row>
    <row r="20" spans="1:11" s="17" customFormat="1" ht="12.75" customHeight="1">
      <c r="A20" s="196" t="s">
        <v>868</v>
      </c>
      <c r="B20" s="134"/>
      <c r="C20" s="265"/>
      <c r="D20" s="134"/>
      <c r="E20" s="265"/>
      <c r="F20" s="134"/>
      <c r="G20" s="265"/>
      <c r="H20" s="134"/>
      <c r="I20" s="265"/>
      <c r="J20" s="134"/>
      <c r="K20" s="265"/>
    </row>
    <row r="21" spans="1:11" s="17" customFormat="1" ht="12.75" customHeight="1">
      <c r="A21" s="197" t="s">
        <v>711</v>
      </c>
      <c r="B21" s="133"/>
      <c r="C21" s="266"/>
      <c r="D21" s="133"/>
      <c r="E21" s="266"/>
      <c r="F21" s="133"/>
      <c r="G21" s="266"/>
      <c r="H21" s="133"/>
      <c r="I21" s="266"/>
      <c r="J21" s="133"/>
      <c r="K21" s="266"/>
    </row>
    <row r="22" spans="1:11" s="17" customFormat="1" ht="12.75" customHeight="1">
      <c r="A22" s="196" t="s">
        <v>185</v>
      </c>
      <c r="B22" s="134"/>
      <c r="C22" s="265"/>
      <c r="D22" s="134"/>
      <c r="E22" s="265"/>
      <c r="F22" s="134"/>
      <c r="G22" s="265"/>
      <c r="H22" s="134"/>
      <c r="I22" s="265"/>
      <c r="J22" s="134"/>
      <c r="K22" s="265"/>
    </row>
    <row r="23" spans="1:11" s="17" customFormat="1" ht="12.75" customHeight="1">
      <c r="A23" s="197" t="s">
        <v>707</v>
      </c>
      <c r="B23" s="135"/>
      <c r="C23" s="266"/>
      <c r="D23" s="135"/>
      <c r="E23" s="266"/>
      <c r="F23" s="135"/>
      <c r="G23" s="266"/>
      <c r="H23" s="135"/>
      <c r="I23" s="266"/>
      <c r="J23" s="135"/>
      <c r="K23" s="266"/>
    </row>
    <row r="24" spans="1:11" s="17" customFormat="1" ht="12.75" customHeight="1">
      <c r="A24" s="196" t="s">
        <v>238</v>
      </c>
      <c r="B24" s="134"/>
      <c r="C24" s="265"/>
      <c r="D24" s="134"/>
      <c r="E24" s="265"/>
      <c r="F24" s="134"/>
      <c r="G24" s="265"/>
      <c r="H24" s="134"/>
      <c r="I24" s="265"/>
      <c r="J24" s="134"/>
      <c r="K24" s="265"/>
    </row>
    <row r="25" spans="1:11" s="17" customFormat="1" ht="12.75" customHeight="1" thickBot="1">
      <c r="A25" s="197" t="s">
        <v>238</v>
      </c>
      <c r="B25" s="133"/>
      <c r="C25" s="266"/>
      <c r="D25" s="133"/>
      <c r="E25" s="266"/>
      <c r="F25" s="133"/>
      <c r="G25" s="266"/>
      <c r="H25" s="133"/>
      <c r="I25" s="266"/>
      <c r="J25" s="133"/>
      <c r="K25" s="266"/>
    </row>
    <row r="26" spans="1:11" ht="12.75" customHeight="1" thickBot="1">
      <c r="A26" s="198" t="s">
        <v>719</v>
      </c>
      <c r="B26" s="241"/>
      <c r="C26" s="269"/>
      <c r="D26" s="243"/>
      <c r="E26" s="269"/>
      <c r="F26" s="243"/>
      <c r="G26" s="269"/>
      <c r="H26" s="243"/>
      <c r="I26" s="269"/>
      <c r="J26" s="243"/>
      <c r="K26" s="269"/>
    </row>
    <row r="27" spans="1:11" s="17" customFormat="1" ht="12.75" customHeight="1">
      <c r="A27" s="197" t="s">
        <v>720</v>
      </c>
      <c r="B27" s="133"/>
      <c r="C27" s="267"/>
      <c r="D27" s="133"/>
      <c r="E27" s="267"/>
      <c r="F27" s="133"/>
      <c r="G27" s="267"/>
      <c r="H27" s="133"/>
      <c r="I27" s="267"/>
      <c r="J27" s="133"/>
      <c r="K27" s="267"/>
    </row>
    <row r="28" spans="1:11" s="17" customFormat="1" ht="12.75" customHeight="1">
      <c r="A28" s="196" t="s">
        <v>721</v>
      </c>
      <c r="B28" s="134"/>
      <c r="C28" s="267"/>
      <c r="D28" s="134"/>
      <c r="E28" s="267"/>
      <c r="F28" s="134"/>
      <c r="G28" s="267"/>
      <c r="H28" s="134"/>
      <c r="I28" s="267"/>
      <c r="J28" s="134"/>
      <c r="K28" s="267"/>
    </row>
    <row r="29" spans="1:11" s="17" customFormat="1" ht="12.75" customHeight="1">
      <c r="A29" s="197" t="s">
        <v>722</v>
      </c>
      <c r="B29" s="135"/>
      <c r="C29" s="267"/>
      <c r="D29" s="135"/>
      <c r="E29" s="267"/>
      <c r="F29" s="135"/>
      <c r="G29" s="267"/>
      <c r="H29" s="135"/>
      <c r="I29" s="267"/>
      <c r="J29" s="135"/>
      <c r="K29" s="267"/>
    </row>
    <row r="30" spans="1:11" s="17" customFormat="1" ht="12.75" customHeight="1">
      <c r="A30" s="196" t="s">
        <v>238</v>
      </c>
      <c r="B30" s="134"/>
      <c r="C30" s="265"/>
      <c r="D30" s="134"/>
      <c r="E30" s="265"/>
      <c r="F30" s="134"/>
      <c r="G30" s="265"/>
      <c r="H30" s="134"/>
      <c r="I30" s="265"/>
      <c r="J30" s="134"/>
      <c r="K30" s="265"/>
    </row>
    <row r="31" spans="1:11" s="17" customFormat="1" ht="12.75" customHeight="1" thickBot="1">
      <c r="A31" s="197" t="s">
        <v>238</v>
      </c>
      <c r="B31" s="133"/>
      <c r="C31" s="266"/>
      <c r="D31" s="133"/>
      <c r="E31" s="266"/>
      <c r="F31" s="133"/>
      <c r="G31" s="266"/>
      <c r="H31" s="133"/>
      <c r="I31" s="266"/>
      <c r="J31" s="133"/>
      <c r="K31" s="266"/>
    </row>
    <row r="32" spans="1:11" ht="12.75" customHeight="1" thickBot="1">
      <c r="A32" s="198" t="s">
        <v>724</v>
      </c>
      <c r="B32" s="241"/>
      <c r="C32" s="269"/>
      <c r="D32" s="243"/>
      <c r="E32" s="269"/>
      <c r="F32" s="243"/>
      <c r="G32" s="269"/>
      <c r="H32" s="243"/>
      <c r="I32" s="269"/>
      <c r="J32" s="243"/>
      <c r="K32" s="269"/>
    </row>
    <row r="33" spans="1:11" s="17" customFormat="1" ht="12.75" customHeight="1">
      <c r="A33" s="197" t="s">
        <v>714</v>
      </c>
      <c r="B33" s="133"/>
      <c r="C33" s="266"/>
      <c r="D33" s="133"/>
      <c r="E33" s="266"/>
      <c r="F33" s="133"/>
      <c r="G33" s="266"/>
      <c r="H33" s="133"/>
      <c r="I33" s="266"/>
      <c r="J33" s="133"/>
      <c r="K33" s="266"/>
    </row>
    <row r="34" spans="1:11" s="17" customFormat="1" ht="12.75" customHeight="1">
      <c r="A34" s="196" t="s">
        <v>725</v>
      </c>
      <c r="B34" s="134"/>
      <c r="C34" s="265"/>
      <c r="D34" s="134"/>
      <c r="E34" s="265"/>
      <c r="F34" s="134"/>
      <c r="G34" s="265"/>
      <c r="H34" s="134"/>
      <c r="I34" s="265"/>
      <c r="J34" s="134"/>
      <c r="K34" s="265"/>
    </row>
    <row r="35" spans="1:11" s="17" customFormat="1" ht="12.75" customHeight="1">
      <c r="A35" s="197" t="s">
        <v>695</v>
      </c>
      <c r="B35" s="135"/>
      <c r="C35" s="266"/>
      <c r="D35" s="135"/>
      <c r="E35" s="266"/>
      <c r="F35" s="135"/>
      <c r="G35" s="266"/>
      <c r="H35" s="135"/>
      <c r="I35" s="266"/>
      <c r="J35" s="135"/>
      <c r="K35" s="266"/>
    </row>
    <row r="36" spans="1:11" s="17" customFormat="1" ht="12.75" customHeight="1">
      <c r="A36" s="196" t="s">
        <v>696</v>
      </c>
      <c r="B36" s="134"/>
      <c r="C36" s="265"/>
      <c r="D36" s="134"/>
      <c r="E36" s="265"/>
      <c r="F36" s="134"/>
      <c r="G36" s="265"/>
      <c r="H36" s="134"/>
      <c r="I36" s="265"/>
      <c r="J36" s="134"/>
      <c r="K36" s="265"/>
    </row>
    <row r="37" spans="1:11" ht="12.75" customHeight="1">
      <c r="A37" s="197" t="s">
        <v>713</v>
      </c>
      <c r="B37" s="135"/>
      <c r="C37" s="266"/>
      <c r="D37" s="135"/>
      <c r="E37" s="266"/>
      <c r="F37" s="135"/>
      <c r="G37" s="266"/>
      <c r="H37" s="135"/>
      <c r="I37" s="266"/>
      <c r="J37" s="135"/>
      <c r="K37" s="266"/>
    </row>
    <row r="38" spans="1:11" s="17" customFormat="1" ht="12.75" customHeight="1">
      <c r="A38" s="196" t="s">
        <v>697</v>
      </c>
      <c r="B38" s="134"/>
      <c r="C38" s="265"/>
      <c r="D38" s="134"/>
      <c r="E38" s="265"/>
      <c r="F38" s="134"/>
      <c r="G38" s="265"/>
      <c r="H38" s="134"/>
      <c r="I38" s="265"/>
      <c r="J38" s="134"/>
      <c r="K38" s="265"/>
    </row>
    <row r="39" spans="1:11" s="17" customFormat="1" ht="12.75" customHeight="1">
      <c r="A39" s="197" t="s">
        <v>708</v>
      </c>
      <c r="B39" s="135"/>
      <c r="C39" s="266"/>
      <c r="D39" s="135"/>
      <c r="E39" s="266"/>
      <c r="F39" s="135"/>
      <c r="G39" s="266"/>
      <c r="H39" s="135"/>
      <c r="I39" s="266"/>
      <c r="J39" s="135"/>
      <c r="K39" s="266"/>
    </row>
    <row r="40" spans="1:11" s="17" customFormat="1" ht="12.75" customHeight="1">
      <c r="A40" s="196" t="s">
        <v>709</v>
      </c>
      <c r="B40" s="134"/>
      <c r="C40" s="265"/>
      <c r="D40" s="134"/>
      <c r="E40" s="265"/>
      <c r="F40" s="134"/>
      <c r="G40" s="265"/>
      <c r="H40" s="134"/>
      <c r="I40" s="265"/>
      <c r="J40" s="134"/>
      <c r="K40" s="265"/>
    </row>
    <row r="41" spans="1:11" s="17" customFormat="1" ht="12.75" customHeight="1">
      <c r="A41" s="197" t="s">
        <v>869</v>
      </c>
      <c r="B41" s="135"/>
      <c r="C41" s="266"/>
      <c r="D41" s="135"/>
      <c r="E41" s="266"/>
      <c r="F41" s="135"/>
      <c r="G41" s="266"/>
      <c r="H41" s="135"/>
      <c r="I41" s="266"/>
      <c r="J41" s="135"/>
      <c r="K41" s="266"/>
    </row>
    <row r="42" spans="1:11" s="17" customFormat="1" ht="12.75" customHeight="1">
      <c r="A42" s="196" t="s">
        <v>710</v>
      </c>
      <c r="B42" s="230"/>
      <c r="C42" s="265"/>
      <c r="D42" s="230"/>
      <c r="E42" s="265"/>
      <c r="F42" s="230"/>
      <c r="G42" s="265"/>
      <c r="H42" s="230"/>
      <c r="I42" s="265"/>
      <c r="J42" s="230"/>
      <c r="K42" s="265"/>
    </row>
    <row r="43" spans="1:11" s="17" customFormat="1" ht="12.75" customHeight="1">
      <c r="A43" s="197" t="s">
        <v>706</v>
      </c>
      <c r="B43" s="135"/>
      <c r="C43" s="266"/>
      <c r="D43" s="135"/>
      <c r="E43" s="266"/>
      <c r="F43" s="135"/>
      <c r="G43" s="266"/>
      <c r="H43" s="135"/>
      <c r="I43" s="266"/>
      <c r="J43" s="135"/>
      <c r="K43" s="266"/>
    </row>
    <row r="44" spans="1:11" s="17" customFormat="1" ht="12.75" customHeight="1">
      <c r="A44" s="196" t="s">
        <v>425</v>
      </c>
      <c r="B44" s="230"/>
      <c r="C44" s="265"/>
      <c r="D44" s="230"/>
      <c r="E44" s="265"/>
      <c r="F44" s="230"/>
      <c r="G44" s="265"/>
      <c r="H44" s="230"/>
      <c r="I44" s="265"/>
      <c r="J44" s="230"/>
      <c r="K44" s="265"/>
    </row>
    <row r="45" spans="1:11" s="17" customFormat="1" ht="12.75" customHeight="1">
      <c r="A45" s="197" t="s">
        <v>186</v>
      </c>
      <c r="B45" s="135"/>
      <c r="C45" s="266"/>
      <c r="D45" s="135"/>
      <c r="E45" s="266"/>
      <c r="F45" s="135"/>
      <c r="G45" s="266"/>
      <c r="H45" s="135"/>
      <c r="I45" s="266"/>
      <c r="J45" s="135"/>
      <c r="K45" s="266"/>
    </row>
    <row r="46" spans="1:11" s="17" customFormat="1" ht="12.75" customHeight="1">
      <c r="A46" s="196" t="s">
        <v>699</v>
      </c>
      <c r="B46" s="230"/>
      <c r="C46" s="265"/>
      <c r="D46" s="230"/>
      <c r="E46" s="265"/>
      <c r="F46" s="230"/>
      <c r="G46" s="265"/>
      <c r="H46" s="230"/>
      <c r="I46" s="265"/>
      <c r="J46" s="230"/>
      <c r="K46" s="265"/>
    </row>
    <row r="47" spans="1:11" s="17" customFormat="1" ht="12.75" customHeight="1">
      <c r="A47" s="197" t="s">
        <v>703</v>
      </c>
      <c r="B47" s="135"/>
      <c r="C47" s="266"/>
      <c r="D47" s="135"/>
      <c r="E47" s="266"/>
      <c r="F47" s="135"/>
      <c r="G47" s="266"/>
      <c r="H47" s="135"/>
      <c r="I47" s="266"/>
      <c r="J47" s="135"/>
      <c r="K47" s="266"/>
    </row>
    <row r="48" spans="1:11" s="17" customFormat="1" ht="12.75" customHeight="1">
      <c r="A48" s="196" t="s">
        <v>426</v>
      </c>
      <c r="B48" s="230"/>
      <c r="C48" s="265"/>
      <c r="D48" s="230"/>
      <c r="E48" s="265"/>
      <c r="F48" s="230"/>
      <c r="G48" s="265"/>
      <c r="H48" s="230"/>
      <c r="I48" s="265"/>
      <c r="J48" s="230"/>
      <c r="K48" s="265"/>
    </row>
    <row r="49" spans="1:11" s="17" customFormat="1" ht="12.75" customHeight="1">
      <c r="A49" s="197" t="s">
        <v>705</v>
      </c>
      <c r="B49" s="135"/>
      <c r="C49" s="266"/>
      <c r="D49" s="135"/>
      <c r="E49" s="266"/>
      <c r="F49" s="135"/>
      <c r="G49" s="266"/>
      <c r="H49" s="135"/>
      <c r="I49" s="266"/>
      <c r="J49" s="135"/>
      <c r="K49" s="266"/>
    </row>
    <row r="50" spans="1:11" s="17" customFormat="1" ht="12.75" customHeight="1">
      <c r="A50" s="196" t="s">
        <v>427</v>
      </c>
      <c r="B50" s="230"/>
      <c r="C50" s="265"/>
      <c r="D50" s="230"/>
      <c r="E50" s="265"/>
      <c r="F50" s="230"/>
      <c r="G50" s="265"/>
      <c r="H50" s="230"/>
      <c r="I50" s="265"/>
      <c r="J50" s="230"/>
      <c r="K50" s="265"/>
    </row>
    <row r="51" spans="1:11" s="17" customFormat="1" ht="12.75" customHeight="1">
      <c r="A51" s="197" t="s">
        <v>727</v>
      </c>
      <c r="B51" s="135"/>
      <c r="C51" s="266"/>
      <c r="D51" s="135"/>
      <c r="E51" s="266"/>
      <c r="F51" s="135"/>
      <c r="G51" s="266"/>
      <c r="H51" s="135"/>
      <c r="I51" s="266"/>
      <c r="J51" s="135"/>
      <c r="K51" s="266"/>
    </row>
    <row r="52" spans="1:11" s="17" customFormat="1" ht="12.75" customHeight="1">
      <c r="A52" s="196" t="s">
        <v>944</v>
      </c>
      <c r="B52" s="230"/>
      <c r="C52" s="265"/>
      <c r="D52" s="230"/>
      <c r="E52" s="265"/>
      <c r="F52" s="230"/>
      <c r="G52" s="265"/>
      <c r="H52" s="230"/>
      <c r="I52" s="265"/>
      <c r="J52" s="230"/>
      <c r="K52" s="265"/>
    </row>
    <row r="53" spans="1:11" s="17" customFormat="1" ht="12.75" customHeight="1">
      <c r="A53" s="197" t="s">
        <v>698</v>
      </c>
      <c r="B53" s="135"/>
      <c r="C53" s="266"/>
      <c r="D53" s="135"/>
      <c r="E53" s="266"/>
      <c r="F53" s="135"/>
      <c r="G53" s="266"/>
      <c r="H53" s="135"/>
      <c r="I53" s="266"/>
      <c r="J53" s="135"/>
      <c r="K53" s="266"/>
    </row>
    <row r="54" spans="1:11" s="17" customFormat="1" ht="12.75" customHeight="1">
      <c r="A54" s="196" t="s">
        <v>700</v>
      </c>
      <c r="B54" s="230"/>
      <c r="C54" s="265"/>
      <c r="D54" s="230"/>
      <c r="E54" s="265"/>
      <c r="F54" s="230"/>
      <c r="G54" s="265"/>
      <c r="H54" s="230"/>
      <c r="I54" s="265"/>
      <c r="J54" s="230"/>
      <c r="K54" s="265"/>
    </row>
    <row r="55" spans="1:11" s="17" customFormat="1" ht="12.75" customHeight="1">
      <c r="A55" s="197" t="s">
        <v>701</v>
      </c>
      <c r="B55" s="135"/>
      <c r="C55" s="266"/>
      <c r="D55" s="135"/>
      <c r="E55" s="266"/>
      <c r="F55" s="135"/>
      <c r="G55" s="266"/>
      <c r="H55" s="135"/>
      <c r="I55" s="266"/>
      <c r="J55" s="135"/>
      <c r="K55" s="266"/>
    </row>
    <row r="56" spans="1:11" s="17" customFormat="1" ht="12.75" customHeight="1">
      <c r="A56" s="196" t="s">
        <v>702</v>
      </c>
      <c r="B56" s="230"/>
      <c r="C56" s="265"/>
      <c r="D56" s="230"/>
      <c r="E56" s="265"/>
      <c r="F56" s="230"/>
      <c r="G56" s="265"/>
      <c r="H56" s="230"/>
      <c r="I56" s="265"/>
      <c r="J56" s="230"/>
      <c r="K56" s="265"/>
    </row>
    <row r="57" spans="1:11" s="17" customFormat="1" ht="12.75" customHeight="1">
      <c r="A57" s="197" t="s">
        <v>704</v>
      </c>
      <c r="B57" s="135"/>
      <c r="C57" s="266"/>
      <c r="D57" s="135"/>
      <c r="E57" s="266"/>
      <c r="F57" s="135"/>
      <c r="G57" s="266"/>
      <c r="H57" s="135"/>
      <c r="I57" s="266"/>
      <c r="J57" s="135"/>
      <c r="K57" s="266"/>
    </row>
    <row r="58" spans="1:11" ht="12.75" customHeight="1">
      <c r="A58" s="196" t="s">
        <v>726</v>
      </c>
      <c r="B58" s="230"/>
      <c r="C58" s="265"/>
      <c r="D58" s="230"/>
      <c r="E58" s="265"/>
      <c r="F58" s="230"/>
      <c r="G58" s="265"/>
      <c r="H58" s="230"/>
      <c r="I58" s="265"/>
      <c r="J58" s="230"/>
      <c r="K58" s="265"/>
    </row>
    <row r="59" spans="1:11" ht="12.75" customHeight="1">
      <c r="A59" s="197" t="s">
        <v>712</v>
      </c>
      <c r="B59" s="135"/>
      <c r="C59" s="266"/>
      <c r="D59" s="135"/>
      <c r="E59" s="266"/>
      <c r="F59" s="135"/>
      <c r="G59" s="266"/>
      <c r="H59" s="135"/>
      <c r="I59" s="266"/>
      <c r="J59" s="135"/>
      <c r="K59" s="266"/>
    </row>
    <row r="60" spans="1:11" s="17" customFormat="1" ht="12.75" customHeight="1">
      <c r="A60" s="196" t="s">
        <v>240</v>
      </c>
      <c r="B60" s="230"/>
      <c r="C60" s="265"/>
      <c r="D60" s="230"/>
      <c r="E60" s="265"/>
      <c r="F60" s="230"/>
      <c r="G60" s="265"/>
      <c r="H60" s="230"/>
      <c r="I60" s="265"/>
      <c r="J60" s="230"/>
      <c r="K60" s="265"/>
    </row>
    <row r="61" spans="1:11" s="17" customFormat="1" ht="12.75" customHeight="1">
      <c r="A61" s="197" t="s">
        <v>241</v>
      </c>
      <c r="B61" s="135"/>
      <c r="C61" s="266"/>
      <c r="D61" s="135"/>
      <c r="E61" s="266"/>
      <c r="F61" s="135"/>
      <c r="G61" s="266"/>
      <c r="H61" s="135"/>
      <c r="I61" s="266"/>
      <c r="J61" s="135"/>
      <c r="K61" s="266"/>
    </row>
    <row r="62" spans="1:11" s="17" customFormat="1" ht="12.75" customHeight="1">
      <c r="A62" s="196" t="s">
        <v>140</v>
      </c>
      <c r="B62" s="230"/>
      <c r="C62" s="265"/>
      <c r="D62" s="230"/>
      <c r="E62" s="265"/>
      <c r="F62" s="230"/>
      <c r="G62" s="265"/>
      <c r="H62" s="230"/>
      <c r="I62" s="265"/>
      <c r="J62" s="230"/>
      <c r="K62" s="265"/>
    </row>
    <row r="63" spans="1:11" s="17" customFormat="1" ht="12.75" customHeight="1">
      <c r="A63" s="197" t="s">
        <v>728</v>
      </c>
      <c r="B63" s="135"/>
      <c r="C63" s="266"/>
      <c r="D63" s="135"/>
      <c r="E63" s="266"/>
      <c r="F63" s="135"/>
      <c r="G63" s="266"/>
      <c r="H63" s="135"/>
      <c r="I63" s="266"/>
      <c r="J63" s="135"/>
      <c r="K63" s="266"/>
    </row>
    <row r="64" spans="1:11" s="17" customFormat="1" ht="12.75" customHeight="1">
      <c r="A64" s="196" t="s">
        <v>238</v>
      </c>
      <c r="B64" s="230"/>
      <c r="C64" s="265"/>
      <c r="D64" s="230"/>
      <c r="E64" s="265"/>
      <c r="F64" s="230"/>
      <c r="G64" s="265"/>
      <c r="H64" s="230"/>
      <c r="I64" s="265"/>
      <c r="J64" s="230"/>
      <c r="K64" s="265"/>
    </row>
    <row r="65" spans="1:11" s="17" customFormat="1" ht="12.75" customHeight="1" thickBot="1">
      <c r="A65" s="197" t="s">
        <v>238</v>
      </c>
      <c r="B65" s="150"/>
      <c r="C65" s="270"/>
      <c r="D65" s="150"/>
      <c r="E65" s="270"/>
      <c r="F65" s="150"/>
      <c r="G65" s="270"/>
      <c r="H65" s="150"/>
      <c r="I65" s="270"/>
      <c r="J65" s="150"/>
      <c r="K65" s="270"/>
    </row>
    <row r="66" spans="1:11" ht="12.75" customHeight="1" thickBot="1">
      <c r="A66" s="198" t="s">
        <v>732</v>
      </c>
      <c r="B66" s="241"/>
      <c r="C66" s="269"/>
      <c r="D66" s="243"/>
      <c r="E66" s="269"/>
      <c r="F66" s="243"/>
      <c r="G66" s="269"/>
      <c r="H66" s="243"/>
      <c r="I66" s="269"/>
      <c r="J66" s="243"/>
      <c r="K66" s="269"/>
    </row>
    <row r="67" spans="1:11" s="17" customFormat="1" ht="12.75" customHeight="1">
      <c r="A67" s="122" t="s">
        <v>9</v>
      </c>
      <c r="B67" s="133"/>
      <c r="C67" s="271"/>
      <c r="D67" s="133"/>
      <c r="E67" s="271"/>
      <c r="F67" s="133"/>
      <c r="G67" s="271"/>
      <c r="H67" s="133"/>
      <c r="I67" s="271"/>
      <c r="J67" s="133"/>
      <c r="K67" s="271"/>
    </row>
    <row r="68" spans="1:11" s="17" customFormat="1" ht="12.75" customHeight="1">
      <c r="A68" s="196" t="s">
        <v>430</v>
      </c>
      <c r="B68" s="134"/>
      <c r="C68" s="271"/>
      <c r="D68" s="134"/>
      <c r="E68" s="271"/>
      <c r="F68" s="134"/>
      <c r="G68" s="271"/>
      <c r="H68" s="134"/>
      <c r="I68" s="271"/>
      <c r="J68" s="134"/>
      <c r="K68" s="271"/>
    </row>
    <row r="69" spans="1:11" s="17" customFormat="1" ht="12.75" customHeight="1">
      <c r="A69" s="197" t="s">
        <v>431</v>
      </c>
      <c r="B69" s="135"/>
      <c r="C69" s="271"/>
      <c r="D69" s="135"/>
      <c r="E69" s="271"/>
      <c r="F69" s="135"/>
      <c r="G69" s="271"/>
      <c r="H69" s="135"/>
      <c r="I69" s="271"/>
      <c r="J69" s="135"/>
      <c r="K69" s="271"/>
    </row>
    <row r="70" spans="1:11" s="17" customFormat="1" ht="12.75" customHeight="1">
      <c r="A70" s="196" t="s">
        <v>432</v>
      </c>
      <c r="B70" s="134"/>
      <c r="C70" s="271"/>
      <c r="D70" s="134"/>
      <c r="E70" s="271"/>
      <c r="F70" s="134"/>
      <c r="G70" s="271"/>
      <c r="H70" s="134"/>
      <c r="I70" s="271"/>
      <c r="J70" s="134"/>
      <c r="K70" s="271"/>
    </row>
    <row r="71" spans="1:11" s="17" customFormat="1" ht="12.75" customHeight="1">
      <c r="A71" s="197" t="s">
        <v>10</v>
      </c>
      <c r="B71" s="135"/>
      <c r="C71" s="271"/>
      <c r="D71" s="135"/>
      <c r="E71" s="271"/>
      <c r="F71" s="135"/>
      <c r="G71" s="271"/>
      <c r="H71" s="135"/>
      <c r="I71" s="271"/>
      <c r="J71" s="135"/>
      <c r="K71" s="271"/>
    </row>
    <row r="72" spans="1:11" s="17" customFormat="1" ht="12.75" customHeight="1">
      <c r="A72" s="196" t="s">
        <v>11</v>
      </c>
      <c r="B72" s="134"/>
      <c r="C72" s="271"/>
      <c r="D72" s="134"/>
      <c r="E72" s="271"/>
      <c r="F72" s="134"/>
      <c r="G72" s="271"/>
      <c r="H72" s="134"/>
      <c r="I72" s="271"/>
      <c r="J72" s="134"/>
      <c r="K72" s="271"/>
    </row>
    <row r="73" spans="1:11" s="17" customFormat="1" ht="12.75" customHeight="1">
      <c r="A73" s="197" t="s">
        <v>12</v>
      </c>
      <c r="B73" s="133"/>
      <c r="C73" s="271"/>
      <c r="D73" s="133"/>
      <c r="E73" s="271"/>
      <c r="F73" s="133"/>
      <c r="G73" s="271"/>
      <c r="H73" s="133"/>
      <c r="I73" s="271"/>
      <c r="J73" s="133"/>
      <c r="K73" s="271"/>
    </row>
    <row r="74" spans="1:11" s="17" customFormat="1" ht="12.75" customHeight="1">
      <c r="A74" s="196" t="s">
        <v>827</v>
      </c>
      <c r="B74" s="134"/>
      <c r="C74" s="272"/>
      <c r="D74" s="134"/>
      <c r="E74" s="272"/>
      <c r="F74" s="134"/>
      <c r="G74" s="272"/>
      <c r="H74" s="134"/>
      <c r="I74" s="272"/>
      <c r="J74" s="134"/>
      <c r="K74" s="272"/>
    </row>
    <row r="75" spans="1:11" s="17" customFormat="1" ht="12.75" customHeight="1">
      <c r="A75" s="197" t="s">
        <v>433</v>
      </c>
      <c r="B75" s="135"/>
      <c r="C75" s="272"/>
      <c r="D75" s="135"/>
      <c r="E75" s="272"/>
      <c r="F75" s="135"/>
      <c r="G75" s="272"/>
      <c r="H75" s="135"/>
      <c r="I75" s="272"/>
      <c r="J75" s="135"/>
      <c r="K75" s="272"/>
    </row>
    <row r="76" spans="1:11" s="17" customFormat="1" ht="12.75" customHeight="1">
      <c r="A76" s="196" t="s">
        <v>434</v>
      </c>
      <c r="B76" s="134"/>
      <c r="C76" s="271"/>
      <c r="D76" s="134"/>
      <c r="E76" s="271"/>
      <c r="F76" s="134"/>
      <c r="G76" s="271"/>
      <c r="H76" s="134"/>
      <c r="I76" s="271"/>
      <c r="J76" s="134"/>
      <c r="K76" s="271"/>
    </row>
    <row r="77" spans="1:11" s="17" customFormat="1" ht="12.75" customHeight="1">
      <c r="A77" s="197" t="s">
        <v>435</v>
      </c>
      <c r="B77" s="135"/>
      <c r="C77" s="272"/>
      <c r="D77" s="135"/>
      <c r="E77" s="272"/>
      <c r="F77" s="135"/>
      <c r="G77" s="272"/>
      <c r="H77" s="135"/>
      <c r="I77" s="272"/>
      <c r="J77" s="135"/>
      <c r="K77" s="272"/>
    </row>
    <row r="78" spans="1:11" s="17" customFormat="1" ht="12.75" customHeight="1">
      <c r="A78" s="196" t="s">
        <v>820</v>
      </c>
      <c r="B78" s="134"/>
      <c r="C78" s="272"/>
      <c r="D78" s="134"/>
      <c r="E78" s="272"/>
      <c r="F78" s="134"/>
      <c r="G78" s="272"/>
      <c r="H78" s="134"/>
      <c r="I78" s="272"/>
      <c r="J78" s="134"/>
      <c r="K78" s="272"/>
    </row>
    <row r="79" spans="1:11" s="17" customFormat="1" ht="12.75" customHeight="1">
      <c r="A79" s="122" t="s">
        <v>15</v>
      </c>
      <c r="B79" s="135"/>
      <c r="C79" s="272"/>
      <c r="D79" s="135"/>
      <c r="E79" s="272"/>
      <c r="F79" s="135"/>
      <c r="G79" s="272"/>
      <c r="H79" s="135"/>
      <c r="I79" s="272"/>
      <c r="J79" s="135"/>
      <c r="K79" s="272"/>
    </row>
    <row r="80" spans="1:11" s="17" customFormat="1" ht="12.75" customHeight="1">
      <c r="A80" s="196" t="s">
        <v>13</v>
      </c>
      <c r="B80" s="134"/>
      <c r="C80" s="272"/>
      <c r="D80" s="134"/>
      <c r="E80" s="272"/>
      <c r="F80" s="134"/>
      <c r="G80" s="272"/>
      <c r="H80" s="134"/>
      <c r="I80" s="272"/>
      <c r="J80" s="134"/>
      <c r="K80" s="272"/>
    </row>
    <row r="81" spans="1:11" s="17" customFormat="1" ht="12.75" customHeight="1">
      <c r="A81" s="197" t="s">
        <v>832</v>
      </c>
      <c r="B81" s="133"/>
      <c r="C81" s="272"/>
      <c r="D81" s="133"/>
      <c r="E81" s="272"/>
      <c r="F81" s="133"/>
      <c r="G81" s="272"/>
      <c r="H81" s="133"/>
      <c r="I81" s="272"/>
      <c r="J81" s="133"/>
      <c r="K81" s="272"/>
    </row>
    <row r="82" spans="1:11" s="17" customFormat="1" ht="12.75" customHeight="1">
      <c r="A82" s="196" t="s">
        <v>833</v>
      </c>
      <c r="B82" s="134"/>
      <c r="C82" s="272"/>
      <c r="D82" s="134"/>
      <c r="E82" s="272"/>
      <c r="F82" s="134"/>
      <c r="G82" s="272"/>
      <c r="H82" s="134"/>
      <c r="I82" s="272"/>
      <c r="J82" s="134"/>
      <c r="K82" s="272"/>
    </row>
    <row r="83" spans="1:13" s="17" customFormat="1" ht="12.75" customHeight="1">
      <c r="A83" s="197" t="s">
        <v>733</v>
      </c>
      <c r="B83" s="135">
        <v>40610</v>
      </c>
      <c r="C83" s="271" t="s">
        <v>181</v>
      </c>
      <c r="D83" s="135"/>
      <c r="E83" s="271"/>
      <c r="F83" s="135"/>
      <c r="G83" s="271"/>
      <c r="H83" s="135"/>
      <c r="I83" s="271"/>
      <c r="J83" s="135"/>
      <c r="K83" s="271"/>
      <c r="M83" s="302"/>
    </row>
    <row r="84" spans="1:11" s="17" customFormat="1" ht="12.75" customHeight="1">
      <c r="A84" s="196" t="s">
        <v>734</v>
      </c>
      <c r="B84" s="134"/>
      <c r="C84" s="271"/>
      <c r="D84" s="134"/>
      <c r="E84" s="271"/>
      <c r="F84" s="134"/>
      <c r="G84" s="271"/>
      <c r="H84" s="134"/>
      <c r="I84" s="271"/>
      <c r="J84" s="134"/>
      <c r="K84" s="271"/>
    </row>
    <row r="85" spans="1:11" s="17" customFormat="1" ht="12.75" customHeight="1">
      <c r="A85" s="197" t="s">
        <v>297</v>
      </c>
      <c r="B85" s="135"/>
      <c r="C85" s="271"/>
      <c r="D85" s="135"/>
      <c r="E85" s="271"/>
      <c r="F85" s="135"/>
      <c r="G85" s="271"/>
      <c r="H85" s="135"/>
      <c r="I85" s="271"/>
      <c r="J85" s="135"/>
      <c r="K85" s="271"/>
    </row>
    <row r="86" spans="1:11" s="17" customFormat="1" ht="12.75" customHeight="1">
      <c r="A86" s="196" t="s">
        <v>295</v>
      </c>
      <c r="B86" s="134"/>
      <c r="C86" s="271"/>
      <c r="D86" s="134"/>
      <c r="E86" s="271"/>
      <c r="F86" s="134"/>
      <c r="G86" s="271"/>
      <c r="H86" s="134"/>
      <c r="I86" s="271"/>
      <c r="J86" s="134"/>
      <c r="K86" s="271"/>
    </row>
    <row r="87" spans="1:11" s="17" customFormat="1" ht="12.75" customHeight="1">
      <c r="A87" s="197" t="s">
        <v>296</v>
      </c>
      <c r="B87" s="133"/>
      <c r="C87" s="271"/>
      <c r="D87" s="133"/>
      <c r="E87" s="271"/>
      <c r="F87" s="133"/>
      <c r="G87" s="271"/>
      <c r="H87" s="133"/>
      <c r="I87" s="271"/>
      <c r="J87" s="133"/>
      <c r="K87" s="271"/>
    </row>
    <row r="88" spans="1:11" s="17" customFormat="1" ht="12.75" customHeight="1">
      <c r="A88" s="196" t="s">
        <v>819</v>
      </c>
      <c r="B88" s="134">
        <v>40616</v>
      </c>
      <c r="C88" s="271" t="s">
        <v>755</v>
      </c>
      <c r="D88" s="134"/>
      <c r="E88" s="271"/>
      <c r="F88" s="134"/>
      <c r="G88" s="271"/>
      <c r="H88" s="134"/>
      <c r="I88" s="271"/>
      <c r="J88" s="134"/>
      <c r="K88" s="271"/>
    </row>
    <row r="89" spans="1:11" s="17" customFormat="1" ht="12.75" customHeight="1">
      <c r="A89" s="197" t="s">
        <v>238</v>
      </c>
      <c r="B89" s="133"/>
      <c r="C89" s="273"/>
      <c r="D89" s="133"/>
      <c r="E89" s="273"/>
      <c r="F89" s="133"/>
      <c r="G89" s="273"/>
      <c r="H89" s="133"/>
      <c r="I89" s="273"/>
      <c r="J89" s="133"/>
      <c r="K89" s="273"/>
    </row>
    <row r="90" spans="1:11" s="17" customFormat="1" ht="12.75" customHeight="1" thickBot="1">
      <c r="A90" s="131" t="s">
        <v>238</v>
      </c>
      <c r="B90" s="138"/>
      <c r="C90" s="274"/>
      <c r="D90" s="138"/>
      <c r="E90" s="274"/>
      <c r="F90" s="138"/>
      <c r="G90" s="274"/>
      <c r="H90" s="138"/>
      <c r="I90" s="274"/>
      <c r="J90" s="138"/>
      <c r="K90" s="274"/>
    </row>
    <row r="91" spans="1:11" ht="12.75" customHeight="1" thickBot="1">
      <c r="A91" s="198" t="s">
        <v>847</v>
      </c>
      <c r="B91" s="241"/>
      <c r="C91" s="269"/>
      <c r="D91" s="243"/>
      <c r="E91" s="269"/>
      <c r="F91" s="243"/>
      <c r="G91" s="269"/>
      <c r="H91" s="243"/>
      <c r="I91" s="269"/>
      <c r="J91" s="243"/>
      <c r="K91" s="269"/>
    </row>
    <row r="92" spans="1:11" ht="12.75" customHeight="1">
      <c r="A92" s="197" t="s">
        <v>870</v>
      </c>
      <c r="B92" s="228"/>
      <c r="C92" s="275"/>
      <c r="D92" s="229"/>
      <c r="E92" s="275"/>
      <c r="F92" s="229"/>
      <c r="G92" s="275"/>
      <c r="H92" s="229"/>
      <c r="I92" s="275"/>
      <c r="J92" s="229"/>
      <c r="K92" s="275"/>
    </row>
    <row r="93" spans="1:11" s="17" customFormat="1" ht="12.75" customHeight="1">
      <c r="A93" s="121" t="s">
        <v>14</v>
      </c>
      <c r="B93" s="263"/>
      <c r="C93" s="271"/>
      <c r="D93" s="162"/>
      <c r="E93" s="271"/>
      <c r="F93" s="162"/>
      <c r="G93" s="271"/>
      <c r="H93" s="162"/>
      <c r="I93" s="271"/>
      <c r="J93" s="162"/>
      <c r="K93" s="271"/>
    </row>
    <row r="94" spans="1:11" s="17" customFormat="1" ht="12.75" customHeight="1">
      <c r="A94" s="197" t="s">
        <v>151</v>
      </c>
      <c r="B94" s="261"/>
      <c r="C94" s="271"/>
      <c r="D94" s="261"/>
      <c r="E94" s="271"/>
      <c r="F94" s="261"/>
      <c r="G94" s="271"/>
      <c r="H94" s="261"/>
      <c r="I94" s="271"/>
      <c r="J94" s="261"/>
      <c r="K94" s="271"/>
    </row>
    <row r="95" spans="1:11" s="17" customFormat="1" ht="12.75" customHeight="1">
      <c r="A95" s="196" t="s">
        <v>742</v>
      </c>
      <c r="B95" s="263"/>
      <c r="C95" s="271"/>
      <c r="D95" s="263"/>
      <c r="E95" s="271"/>
      <c r="F95" s="263"/>
      <c r="G95" s="271"/>
      <c r="H95" s="263"/>
      <c r="I95" s="271"/>
      <c r="J95" s="263"/>
      <c r="K95" s="271"/>
    </row>
    <row r="96" spans="1:11" s="17" customFormat="1" ht="12.75" customHeight="1">
      <c r="A96" s="197" t="s">
        <v>177</v>
      </c>
      <c r="B96" s="261"/>
      <c r="C96" s="272"/>
      <c r="D96" s="261"/>
      <c r="E96" s="272"/>
      <c r="F96" s="261"/>
      <c r="G96" s="272"/>
      <c r="H96" s="261"/>
      <c r="I96" s="272"/>
      <c r="J96" s="261"/>
      <c r="K96" s="272"/>
    </row>
    <row r="97" spans="1:11" s="17" customFormat="1" ht="12.75" customHeight="1">
      <c r="A97" s="196" t="s">
        <v>735</v>
      </c>
      <c r="B97" s="134"/>
      <c r="C97" s="272"/>
      <c r="D97" s="134"/>
      <c r="E97" s="272"/>
      <c r="F97" s="134"/>
      <c r="G97" s="272"/>
      <c r="H97" s="134"/>
      <c r="I97" s="272"/>
      <c r="J97" s="134"/>
      <c r="K97" s="272"/>
    </row>
    <row r="98" spans="1:11" s="17" customFormat="1" ht="12.75" customHeight="1">
      <c r="A98" s="197" t="s">
        <v>818</v>
      </c>
      <c r="B98" s="135"/>
      <c r="C98" s="271"/>
      <c r="D98" s="135"/>
      <c r="E98" s="271"/>
      <c r="F98" s="135"/>
      <c r="G98" s="271"/>
      <c r="H98" s="135"/>
      <c r="I98" s="271"/>
      <c r="J98" s="135"/>
      <c r="K98" s="271"/>
    </row>
    <row r="99" spans="1:11" s="17" customFormat="1" ht="12.75" customHeight="1">
      <c r="A99" s="196" t="s">
        <v>200</v>
      </c>
      <c r="B99" s="134"/>
      <c r="C99" s="271"/>
      <c r="D99" s="134"/>
      <c r="E99" s="271"/>
      <c r="F99" s="134"/>
      <c r="G99" s="271"/>
      <c r="H99" s="134"/>
      <c r="I99" s="271"/>
      <c r="J99" s="134"/>
      <c r="K99" s="271"/>
    </row>
    <row r="100" spans="1:11" s="17" customFormat="1" ht="12.75" customHeight="1">
      <c r="A100" s="197" t="s">
        <v>201</v>
      </c>
      <c r="B100" s="135"/>
      <c r="C100" s="271"/>
      <c r="D100" s="135"/>
      <c r="E100" s="271"/>
      <c r="F100" s="135"/>
      <c r="G100" s="271"/>
      <c r="H100" s="135"/>
      <c r="I100" s="271"/>
      <c r="J100" s="135"/>
      <c r="K100" s="271"/>
    </row>
    <row r="101" spans="1:11" s="17" customFormat="1" ht="12.75" customHeight="1">
      <c r="A101" s="196" t="s">
        <v>238</v>
      </c>
      <c r="B101" s="230"/>
      <c r="C101" s="276"/>
      <c r="D101" s="230"/>
      <c r="E101" s="276"/>
      <c r="F101" s="230"/>
      <c r="G101" s="276"/>
      <c r="H101" s="230"/>
      <c r="I101" s="276"/>
      <c r="J101" s="230"/>
      <c r="K101" s="276"/>
    </row>
    <row r="102" spans="1:11" s="17" customFormat="1" ht="12.75" customHeight="1" thickBot="1">
      <c r="A102" s="262" t="s">
        <v>238</v>
      </c>
      <c r="B102" s="154"/>
      <c r="C102" s="277"/>
      <c r="D102" s="154"/>
      <c r="E102" s="277"/>
      <c r="F102" s="154"/>
      <c r="G102" s="277"/>
      <c r="H102" s="154"/>
      <c r="I102" s="277"/>
      <c r="J102" s="154"/>
      <c r="K102" s="277"/>
    </row>
    <row r="103" spans="1:11" s="16" customFormat="1" ht="12.75" customHeight="1" thickBot="1">
      <c r="A103" s="198" t="s">
        <v>876</v>
      </c>
      <c r="B103" s="241"/>
      <c r="C103" s="269"/>
      <c r="D103" s="243"/>
      <c r="E103" s="269"/>
      <c r="F103" s="243"/>
      <c r="G103" s="269"/>
      <c r="H103" s="243"/>
      <c r="I103" s="269"/>
      <c r="J103" s="243"/>
      <c r="K103" s="269"/>
    </row>
    <row r="104" spans="1:11" s="17" customFormat="1" ht="12.75" customHeight="1">
      <c r="A104" s="197" t="s">
        <v>877</v>
      </c>
      <c r="B104" s="133"/>
      <c r="C104" s="271"/>
      <c r="D104" s="133"/>
      <c r="E104" s="271"/>
      <c r="F104" s="133"/>
      <c r="G104" s="271"/>
      <c r="H104" s="133"/>
      <c r="I104" s="271"/>
      <c r="J104" s="133"/>
      <c r="K104" s="271"/>
    </row>
    <row r="105" spans="1:11" s="17" customFormat="1" ht="12.75" customHeight="1">
      <c r="A105" s="196" t="s">
        <v>877</v>
      </c>
      <c r="B105" s="230"/>
      <c r="C105" s="271"/>
      <c r="D105" s="230"/>
      <c r="E105" s="271"/>
      <c r="F105" s="230"/>
      <c r="G105" s="271"/>
      <c r="H105" s="230"/>
      <c r="I105" s="271"/>
      <c r="J105" s="230"/>
      <c r="K105" s="271"/>
    </row>
    <row r="106" spans="1:11" s="17" customFormat="1" ht="12.75" customHeight="1">
      <c r="A106" s="197" t="s">
        <v>881</v>
      </c>
      <c r="B106" s="133"/>
      <c r="C106" s="271"/>
      <c r="D106" s="133"/>
      <c r="E106" s="271"/>
      <c r="F106" s="133"/>
      <c r="G106" s="271"/>
      <c r="H106" s="133"/>
      <c r="I106" s="271"/>
      <c r="J106" s="133"/>
      <c r="K106" s="271"/>
    </row>
    <row r="107" spans="1:11" s="17" customFormat="1" ht="12.75" customHeight="1">
      <c r="A107" s="196" t="s">
        <v>881</v>
      </c>
      <c r="B107" s="230"/>
      <c r="C107" s="271"/>
      <c r="D107" s="230"/>
      <c r="E107" s="271"/>
      <c r="F107" s="230"/>
      <c r="G107" s="271"/>
      <c r="H107" s="230"/>
      <c r="I107" s="271"/>
      <c r="J107" s="230"/>
      <c r="K107" s="271"/>
    </row>
    <row r="108" spans="1:11" s="17" customFormat="1" ht="12.75" customHeight="1">
      <c r="A108" s="197" t="s">
        <v>922</v>
      </c>
      <c r="B108" s="133"/>
      <c r="C108" s="273"/>
      <c r="D108" s="133"/>
      <c r="E108" s="273"/>
      <c r="F108" s="133"/>
      <c r="G108" s="273"/>
      <c r="H108" s="133"/>
      <c r="I108" s="273"/>
      <c r="J108" s="133"/>
      <c r="K108" s="273"/>
    </row>
    <row r="109" spans="1:11" s="17" customFormat="1" ht="12.75" customHeight="1" thickBot="1">
      <c r="A109" s="201" t="s">
        <v>922</v>
      </c>
      <c r="B109" s="138"/>
      <c r="C109" s="274"/>
      <c r="D109" s="138"/>
      <c r="E109" s="274"/>
      <c r="F109" s="138"/>
      <c r="G109" s="274"/>
      <c r="H109" s="138"/>
      <c r="I109" s="274"/>
      <c r="J109" s="138"/>
      <c r="K109" s="274"/>
    </row>
    <row r="110" spans="1:11" s="16" customFormat="1" ht="12.75" customHeight="1" thickBot="1">
      <c r="A110" s="198" t="s">
        <v>850</v>
      </c>
      <c r="B110" s="241"/>
      <c r="C110" s="269"/>
      <c r="D110" s="243"/>
      <c r="E110" s="269"/>
      <c r="F110" s="243"/>
      <c r="G110" s="269"/>
      <c r="H110" s="243"/>
      <c r="I110" s="269"/>
      <c r="J110" s="243"/>
      <c r="K110" s="269"/>
    </row>
    <row r="111" spans="1:11" s="16" customFormat="1" ht="12.75" customHeight="1">
      <c r="A111" s="122" t="s">
        <v>16</v>
      </c>
      <c r="B111" s="140"/>
      <c r="C111" s="278" t="s">
        <v>851</v>
      </c>
      <c r="D111" s="140"/>
      <c r="E111" s="278" t="s">
        <v>851</v>
      </c>
      <c r="F111" s="140"/>
      <c r="G111" s="278" t="s">
        <v>851</v>
      </c>
      <c r="H111" s="141"/>
      <c r="I111" s="278" t="s">
        <v>851</v>
      </c>
      <c r="J111" s="142"/>
      <c r="K111" s="278" t="s">
        <v>851</v>
      </c>
    </row>
    <row r="112" spans="1:11" s="16" customFormat="1" ht="12.75" customHeight="1">
      <c r="A112" s="196" t="s">
        <v>17</v>
      </c>
      <c r="B112" s="143"/>
      <c r="C112" s="279" t="s">
        <v>99</v>
      </c>
      <c r="D112" s="143"/>
      <c r="E112" s="279" t="s">
        <v>100</v>
      </c>
      <c r="F112" s="143"/>
      <c r="G112" s="279"/>
      <c r="H112" s="134"/>
      <c r="I112" s="276"/>
      <c r="J112" s="144"/>
      <c r="K112" s="276"/>
    </row>
    <row r="113" spans="1:11" s="16" customFormat="1" ht="12.75" customHeight="1">
      <c r="A113" s="197" t="s">
        <v>78</v>
      </c>
      <c r="B113" s="145"/>
      <c r="C113" s="278" t="s">
        <v>99</v>
      </c>
      <c r="D113" s="145"/>
      <c r="E113" s="278" t="s">
        <v>100</v>
      </c>
      <c r="F113" s="145"/>
      <c r="G113" s="278" t="s">
        <v>101</v>
      </c>
      <c r="H113" s="135"/>
      <c r="I113" s="273"/>
      <c r="J113" s="146"/>
      <c r="K113" s="273"/>
    </row>
    <row r="114" spans="1:11" s="16" customFormat="1" ht="12.75" customHeight="1">
      <c r="A114" s="196" t="s">
        <v>18</v>
      </c>
      <c r="B114" s="147"/>
      <c r="C114" s="279" t="s">
        <v>284</v>
      </c>
      <c r="D114" s="147"/>
      <c r="E114" s="281" t="s">
        <v>159</v>
      </c>
      <c r="F114" s="147"/>
      <c r="G114" s="281" t="s">
        <v>160</v>
      </c>
      <c r="H114" s="136"/>
      <c r="I114" s="276"/>
      <c r="J114" s="202" t="s">
        <v>852</v>
      </c>
      <c r="K114" s="271"/>
    </row>
    <row r="115" spans="1:11" s="16" customFormat="1" ht="12.75" customHeight="1">
      <c r="A115" s="197" t="s">
        <v>19</v>
      </c>
      <c r="B115" s="145"/>
      <c r="C115" s="278" t="s">
        <v>284</v>
      </c>
      <c r="D115" s="148"/>
      <c r="E115" s="282" t="s">
        <v>159</v>
      </c>
      <c r="F115" s="148"/>
      <c r="G115" s="282" t="s">
        <v>160</v>
      </c>
      <c r="H115" s="133"/>
      <c r="I115" s="273"/>
      <c r="J115" s="202" t="s">
        <v>852</v>
      </c>
      <c r="K115" s="271"/>
    </row>
    <row r="116" spans="1:11" ht="12.75" customHeight="1">
      <c r="A116" s="196" t="s">
        <v>927</v>
      </c>
      <c r="B116" s="143"/>
      <c r="C116" s="279" t="s">
        <v>284</v>
      </c>
      <c r="D116" s="143"/>
      <c r="E116" s="279" t="s">
        <v>159</v>
      </c>
      <c r="F116" s="143"/>
      <c r="G116" s="279" t="s">
        <v>160</v>
      </c>
      <c r="H116" s="134"/>
      <c r="I116" s="276"/>
      <c r="J116" s="202" t="s">
        <v>852</v>
      </c>
      <c r="K116" s="271"/>
    </row>
    <row r="117" spans="1:11" ht="12.75" customHeight="1">
      <c r="A117" s="197" t="s">
        <v>926</v>
      </c>
      <c r="B117" s="145"/>
      <c r="C117" s="278" t="s">
        <v>284</v>
      </c>
      <c r="D117" s="145"/>
      <c r="E117" s="278" t="s">
        <v>159</v>
      </c>
      <c r="F117" s="145"/>
      <c r="G117" s="278" t="s">
        <v>160</v>
      </c>
      <c r="H117" s="135"/>
      <c r="I117" s="273"/>
      <c r="J117" s="202" t="s">
        <v>852</v>
      </c>
      <c r="K117" s="271"/>
    </row>
    <row r="118" spans="1:11" ht="12.75" customHeight="1">
      <c r="A118" s="196" t="s">
        <v>928</v>
      </c>
      <c r="B118" s="143"/>
      <c r="C118" s="279" t="s">
        <v>284</v>
      </c>
      <c r="D118" s="143"/>
      <c r="E118" s="279" t="s">
        <v>159</v>
      </c>
      <c r="F118" s="143"/>
      <c r="G118" s="279" t="s">
        <v>160</v>
      </c>
      <c r="H118" s="134"/>
      <c r="I118" s="276"/>
      <c r="J118" s="144"/>
      <c r="K118" s="276"/>
    </row>
    <row r="119" spans="1:11" ht="12.75" customHeight="1">
      <c r="A119" s="197" t="s">
        <v>929</v>
      </c>
      <c r="B119" s="145"/>
      <c r="C119" s="278" t="s">
        <v>284</v>
      </c>
      <c r="D119" s="145"/>
      <c r="E119" s="278" t="s">
        <v>159</v>
      </c>
      <c r="F119" s="145"/>
      <c r="G119" s="278" t="s">
        <v>160</v>
      </c>
      <c r="H119" s="135"/>
      <c r="I119" s="273"/>
      <c r="J119" s="146"/>
      <c r="K119" s="273"/>
    </row>
    <row r="120" spans="1:11" ht="12.75" customHeight="1">
      <c r="A120" s="108" t="s">
        <v>436</v>
      </c>
      <c r="B120" s="143"/>
      <c r="C120" s="279" t="s">
        <v>284</v>
      </c>
      <c r="D120" s="143"/>
      <c r="E120" s="279" t="s">
        <v>159</v>
      </c>
      <c r="F120" s="143"/>
      <c r="G120" s="279" t="s">
        <v>160</v>
      </c>
      <c r="H120" s="134"/>
      <c r="I120" s="276"/>
      <c r="J120" s="144"/>
      <c r="K120" s="276"/>
    </row>
    <row r="121" spans="1:11" ht="12.75" customHeight="1">
      <c r="A121" s="203" t="s">
        <v>436</v>
      </c>
      <c r="B121" s="149"/>
      <c r="C121" s="278" t="s">
        <v>284</v>
      </c>
      <c r="D121" s="149"/>
      <c r="E121" s="278" t="s">
        <v>159</v>
      </c>
      <c r="F121" s="149"/>
      <c r="G121" s="278" t="s">
        <v>160</v>
      </c>
      <c r="H121" s="150"/>
      <c r="I121" s="283"/>
      <c r="J121" s="151"/>
      <c r="K121" s="283"/>
    </row>
    <row r="122" spans="1:11" ht="12.75" customHeight="1">
      <c r="A122" s="108" t="s">
        <v>436</v>
      </c>
      <c r="B122" s="147"/>
      <c r="C122" s="279" t="s">
        <v>284</v>
      </c>
      <c r="D122" s="147"/>
      <c r="E122" s="279" t="s">
        <v>159</v>
      </c>
      <c r="F122" s="147"/>
      <c r="G122" s="279" t="s">
        <v>160</v>
      </c>
      <c r="H122" s="136"/>
      <c r="I122" s="284"/>
      <c r="J122" s="152"/>
      <c r="K122" s="284"/>
    </row>
    <row r="123" spans="1:11" ht="12.75" customHeight="1" thickBot="1">
      <c r="A123" s="110" t="s">
        <v>436</v>
      </c>
      <c r="B123" s="153"/>
      <c r="C123" s="280" t="s">
        <v>284</v>
      </c>
      <c r="D123" s="153"/>
      <c r="E123" s="280" t="s">
        <v>159</v>
      </c>
      <c r="F123" s="153"/>
      <c r="G123" s="280" t="s">
        <v>160</v>
      </c>
      <c r="H123" s="154"/>
      <c r="I123" s="277"/>
      <c r="J123" s="155"/>
      <c r="K123" s="277"/>
    </row>
    <row r="124" spans="1:10" ht="12.75" customHeight="1">
      <c r="A124" s="14"/>
      <c r="B124" s="17"/>
      <c r="F124" s="19"/>
      <c r="H124" s="19"/>
      <c r="I124" s="19"/>
      <c r="J124" s="19"/>
    </row>
    <row r="125" spans="1:11" ht="12.75" customHeight="1">
      <c r="A125" s="203" t="s">
        <v>838</v>
      </c>
      <c r="B125" s="330"/>
      <c r="C125" s="331"/>
      <c r="D125" s="331"/>
      <c r="E125" s="331"/>
      <c r="F125" s="331"/>
      <c r="G125" s="331"/>
      <c r="H125" s="331"/>
      <c r="I125" s="331"/>
      <c r="J125" s="331"/>
      <c r="K125" s="332"/>
    </row>
    <row r="126" spans="1:11" ht="12.75" customHeight="1">
      <c r="A126" s="14"/>
      <c r="B126" s="333"/>
      <c r="C126" s="334"/>
      <c r="D126" s="334"/>
      <c r="E126" s="334"/>
      <c r="F126" s="334"/>
      <c r="G126" s="334"/>
      <c r="H126" s="334"/>
      <c r="I126" s="334"/>
      <c r="J126" s="334"/>
      <c r="K126" s="335"/>
    </row>
    <row r="127" spans="1:11" ht="12.75" customHeight="1">
      <c r="A127" s="14"/>
      <c r="B127" s="109"/>
      <c r="C127" s="109"/>
      <c r="D127" s="109"/>
      <c r="E127" s="109"/>
      <c r="F127" s="109"/>
      <c r="G127" s="109"/>
      <c r="H127" s="109"/>
      <c r="I127" s="109"/>
      <c r="J127" s="109"/>
      <c r="K127" s="109"/>
    </row>
    <row r="128" spans="1:11" s="16" customFormat="1" ht="12.75" customHeight="1">
      <c r="A128" s="204" t="s">
        <v>715</v>
      </c>
      <c r="B128" s="36"/>
      <c r="C128" s="44"/>
      <c r="D128" s="44"/>
      <c r="E128" s="44"/>
      <c r="F128" s="44"/>
      <c r="G128" s="44"/>
      <c r="H128" s="44"/>
      <c r="I128" s="44"/>
      <c r="J128" s="44"/>
      <c r="K128" s="44"/>
    </row>
    <row r="129" spans="1:11" ht="12.75" customHeight="1" thickBot="1">
      <c r="A129" s="234" t="s">
        <v>875</v>
      </c>
      <c r="B129" s="308"/>
      <c r="C129" s="308"/>
      <c r="D129" s="231"/>
      <c r="E129" s="308"/>
      <c r="F129" s="308"/>
      <c r="G129" s="231"/>
      <c r="H129" s="308"/>
      <c r="I129" s="308"/>
      <c r="J129" s="231"/>
      <c r="K129" s="231"/>
    </row>
    <row r="130" spans="1:11" ht="12.75" customHeight="1" thickBot="1">
      <c r="A130" s="14"/>
      <c r="B130" s="307"/>
      <c r="C130" s="307"/>
      <c r="D130" s="231"/>
      <c r="E130" s="307"/>
      <c r="F130" s="307"/>
      <c r="G130" s="231"/>
      <c r="H130" s="307"/>
      <c r="I130" s="307"/>
      <c r="J130" s="231"/>
      <c r="K130" s="231"/>
    </row>
    <row r="131" spans="1:11" ht="12.75" customHeight="1" thickBot="1">
      <c r="A131" s="14"/>
      <c r="B131" s="307"/>
      <c r="C131" s="307"/>
      <c r="D131" s="231"/>
      <c r="E131" s="307"/>
      <c r="F131" s="307"/>
      <c r="G131" s="231"/>
      <c r="H131" s="307"/>
      <c r="I131" s="307"/>
      <c r="J131" s="231"/>
      <c r="K131" s="231"/>
    </row>
    <row r="132" spans="1:11" s="16" customFormat="1" ht="12.75" customHeight="1" thickBot="1">
      <c r="A132" s="204"/>
      <c r="B132" s="36"/>
      <c r="C132" s="44"/>
      <c r="D132" s="44"/>
      <c r="E132" s="44"/>
      <c r="F132" s="44"/>
      <c r="G132" s="44"/>
      <c r="H132" s="44"/>
      <c r="I132" s="44"/>
      <c r="J132" s="44"/>
      <c r="K132" s="44"/>
    </row>
    <row r="133" spans="1:11" s="17" customFormat="1" ht="12.75" customHeight="1" thickBot="1">
      <c r="A133" s="198" t="s">
        <v>923</v>
      </c>
      <c r="B133" s="198"/>
      <c r="C133" s="241"/>
      <c r="D133" s="242"/>
      <c r="E133" s="243"/>
      <c r="F133" s="242"/>
      <c r="G133" s="243"/>
      <c r="H133" s="242"/>
      <c r="I133" s="243"/>
      <c r="J133" s="242"/>
      <c r="K133" s="243"/>
    </row>
    <row r="134" spans="1:11" s="17" customFormat="1" ht="12.75" customHeight="1">
      <c r="A134" s="119" t="s">
        <v>232</v>
      </c>
      <c r="B134" s="160"/>
      <c r="C134" s="285"/>
      <c r="D134" s="160"/>
      <c r="E134" s="285"/>
      <c r="F134" s="160"/>
      <c r="G134" s="285"/>
      <c r="H134" s="160"/>
      <c r="I134" s="285"/>
      <c r="J134" s="160"/>
      <c r="K134" s="285"/>
    </row>
    <row r="135" spans="1:11" s="17" customFormat="1" ht="12.75" customHeight="1">
      <c r="A135" s="121" t="s">
        <v>7</v>
      </c>
      <c r="B135" s="159"/>
      <c r="C135" s="286"/>
      <c r="D135" s="159"/>
      <c r="E135" s="286"/>
      <c r="F135" s="159"/>
      <c r="G135" s="286"/>
      <c r="H135" s="159"/>
      <c r="I135" s="286"/>
      <c r="J135" s="159"/>
      <c r="K135" s="286"/>
    </row>
    <row r="136" spans="1:11" s="17" customFormat="1" ht="12.75" customHeight="1" thickBot="1">
      <c r="A136" s="120" t="s">
        <v>8</v>
      </c>
      <c r="B136" s="161"/>
      <c r="C136" s="287"/>
      <c r="D136" s="161"/>
      <c r="E136" s="287"/>
      <c r="F136" s="161"/>
      <c r="G136" s="287"/>
      <c r="H136" s="161"/>
      <c r="I136" s="287"/>
      <c r="J136" s="161"/>
      <c r="K136" s="287"/>
    </row>
    <row r="137" spans="1:11" s="17" customFormat="1" ht="12.75" customHeight="1">
      <c r="A137" s="16"/>
      <c r="B137" s="232"/>
      <c r="C137" s="233"/>
      <c r="D137" s="232"/>
      <c r="E137" s="233"/>
      <c r="F137" s="232"/>
      <c r="G137" s="233"/>
      <c r="H137" s="232"/>
      <c r="I137" s="233"/>
      <c r="J137" s="232"/>
      <c r="K137" s="233"/>
    </row>
    <row r="138" spans="1:11" s="16" customFormat="1" ht="12.75" customHeight="1">
      <c r="A138" s="29" t="s">
        <v>277</v>
      </c>
      <c r="B138" s="205" t="s">
        <v>848</v>
      </c>
      <c r="C138" s="206" t="s">
        <v>849</v>
      </c>
      <c r="D138" s="317" t="s">
        <v>143</v>
      </c>
      <c r="E138" s="318"/>
      <c r="F138" s="316" t="s">
        <v>239</v>
      </c>
      <c r="G138" s="316"/>
      <c r="H138" s="208" t="s">
        <v>415</v>
      </c>
      <c r="I138" s="209" t="s">
        <v>402</v>
      </c>
      <c r="J138" s="210" t="s">
        <v>401</v>
      </c>
      <c r="K138" s="207" t="s">
        <v>396</v>
      </c>
    </row>
    <row r="139" spans="1:11" s="16" customFormat="1" ht="12.75" customHeight="1">
      <c r="A139" s="163"/>
      <c r="B139" s="164"/>
      <c r="C139" s="165"/>
      <c r="D139" s="314"/>
      <c r="E139" s="315"/>
      <c r="F139" s="328"/>
      <c r="G139" s="329"/>
      <c r="H139" s="288"/>
      <c r="I139" s="166"/>
      <c r="J139" s="167"/>
      <c r="K139" s="139"/>
    </row>
    <row r="140" spans="1:11" s="16" customFormat="1" ht="12.75" customHeight="1">
      <c r="A140" s="168"/>
      <c r="B140" s="169"/>
      <c r="C140" s="170"/>
      <c r="D140" s="312"/>
      <c r="E140" s="313"/>
      <c r="F140" s="305"/>
      <c r="G140" s="306"/>
      <c r="H140" s="289"/>
      <c r="I140" s="171"/>
      <c r="J140" s="172"/>
      <c r="K140" s="137"/>
    </row>
    <row r="141" spans="1:11" s="16" customFormat="1" ht="12.75" customHeight="1">
      <c r="A141" s="168"/>
      <c r="B141" s="169"/>
      <c r="C141" s="170"/>
      <c r="D141" s="312"/>
      <c r="E141" s="313"/>
      <c r="F141" s="305"/>
      <c r="G141" s="306"/>
      <c r="H141" s="289"/>
      <c r="I141" s="171"/>
      <c r="J141" s="172"/>
      <c r="K141" s="137"/>
    </row>
    <row r="142" spans="1:11" s="16" customFormat="1" ht="12.75" customHeight="1">
      <c r="A142" s="168"/>
      <c r="B142" s="169"/>
      <c r="C142" s="170"/>
      <c r="D142" s="312"/>
      <c r="E142" s="313"/>
      <c r="F142" s="305"/>
      <c r="G142" s="306"/>
      <c r="H142" s="289"/>
      <c r="I142" s="171"/>
      <c r="J142" s="172"/>
      <c r="K142" s="137"/>
    </row>
    <row r="143" spans="1:11" s="16" customFormat="1" ht="12.75" customHeight="1">
      <c r="A143" s="168"/>
      <c r="B143" s="169"/>
      <c r="C143" s="170"/>
      <c r="D143" s="312"/>
      <c r="E143" s="313"/>
      <c r="F143" s="305"/>
      <c r="G143" s="306"/>
      <c r="H143" s="289"/>
      <c r="I143" s="171"/>
      <c r="J143" s="172"/>
      <c r="K143" s="137"/>
    </row>
    <row r="144" spans="1:11" s="16" customFormat="1" ht="12.75" customHeight="1">
      <c r="A144" s="168"/>
      <c r="B144" s="169"/>
      <c r="C144" s="170"/>
      <c r="D144" s="312"/>
      <c r="E144" s="313"/>
      <c r="F144" s="305"/>
      <c r="G144" s="306"/>
      <c r="H144" s="289"/>
      <c r="I144" s="171"/>
      <c r="J144" s="172"/>
      <c r="K144" s="137"/>
    </row>
    <row r="145" spans="1:11" s="16" customFormat="1" ht="12.75" customHeight="1">
      <c r="A145" s="168"/>
      <c r="B145" s="169"/>
      <c r="C145" s="170"/>
      <c r="D145" s="312"/>
      <c r="E145" s="313"/>
      <c r="F145" s="305"/>
      <c r="G145" s="306"/>
      <c r="H145" s="289"/>
      <c r="I145" s="171"/>
      <c r="J145" s="172"/>
      <c r="K145" s="137"/>
    </row>
    <row r="146" spans="1:11" s="195" customFormat="1" ht="12.75" customHeight="1">
      <c r="A146" s="168"/>
      <c r="B146" s="169"/>
      <c r="C146" s="170"/>
      <c r="D146" s="312"/>
      <c r="E146" s="313"/>
      <c r="F146" s="305"/>
      <c r="G146" s="306"/>
      <c r="H146" s="289"/>
      <c r="I146" s="171"/>
      <c r="J146" s="172"/>
      <c r="K146" s="137"/>
    </row>
    <row r="147" spans="1:11" s="17" customFormat="1" ht="12.75" customHeight="1">
      <c r="A147" s="168"/>
      <c r="B147" s="169"/>
      <c r="C147" s="170"/>
      <c r="D147" s="312"/>
      <c r="E147" s="313"/>
      <c r="F147" s="305"/>
      <c r="G147" s="306"/>
      <c r="H147" s="289"/>
      <c r="I147" s="171"/>
      <c r="J147" s="172"/>
      <c r="K147" s="137"/>
    </row>
    <row r="148" spans="1:11" s="17" customFormat="1" ht="12.75" customHeight="1">
      <c r="A148" s="168"/>
      <c r="B148" s="169"/>
      <c r="C148" s="170"/>
      <c r="D148" s="312"/>
      <c r="E148" s="313"/>
      <c r="F148" s="305"/>
      <c r="G148" s="306"/>
      <c r="H148" s="289"/>
      <c r="I148" s="171"/>
      <c r="J148" s="172"/>
      <c r="K148" s="137"/>
    </row>
    <row r="149" spans="1:11" s="17" customFormat="1" ht="12.75" customHeight="1">
      <c r="A149" s="168"/>
      <c r="B149" s="169"/>
      <c r="C149" s="170"/>
      <c r="D149" s="312"/>
      <c r="E149" s="313"/>
      <c r="F149" s="305"/>
      <c r="G149" s="306"/>
      <c r="H149" s="289"/>
      <c r="I149" s="171"/>
      <c r="J149" s="172"/>
      <c r="K149" s="137"/>
    </row>
    <row r="150" spans="1:11" s="17" customFormat="1" ht="12.75" customHeight="1">
      <c r="A150" s="168"/>
      <c r="B150" s="169"/>
      <c r="C150" s="170"/>
      <c r="D150" s="312"/>
      <c r="E150" s="313"/>
      <c r="F150" s="305"/>
      <c r="G150" s="306"/>
      <c r="H150" s="289"/>
      <c r="I150" s="171"/>
      <c r="J150" s="172"/>
      <c r="K150" s="137"/>
    </row>
    <row r="151" spans="1:11" s="17" customFormat="1" ht="12.75" customHeight="1">
      <c r="A151" s="168"/>
      <c r="B151" s="169"/>
      <c r="C151" s="170"/>
      <c r="D151" s="312"/>
      <c r="E151" s="313"/>
      <c r="F151" s="305"/>
      <c r="G151" s="306"/>
      <c r="H151" s="289"/>
      <c r="I151" s="171"/>
      <c r="J151" s="172"/>
      <c r="K151" s="137"/>
    </row>
    <row r="152" spans="1:11" s="17" customFormat="1" ht="12.75" customHeight="1">
      <c r="A152" s="168"/>
      <c r="B152" s="169"/>
      <c r="C152" s="170"/>
      <c r="D152" s="312"/>
      <c r="E152" s="313"/>
      <c r="F152" s="305"/>
      <c r="G152" s="306"/>
      <c r="H152" s="289"/>
      <c r="I152" s="171"/>
      <c r="J152" s="172"/>
      <c r="K152" s="137"/>
    </row>
    <row r="153" spans="1:11" s="17" customFormat="1" ht="12.75" customHeight="1">
      <c r="A153" s="168"/>
      <c r="B153" s="169"/>
      <c r="C153" s="170"/>
      <c r="D153" s="312"/>
      <c r="E153" s="313"/>
      <c r="F153" s="305"/>
      <c r="G153" s="306"/>
      <c r="H153" s="289"/>
      <c r="I153" s="171"/>
      <c r="J153" s="172"/>
      <c r="K153" s="137"/>
    </row>
    <row r="154" spans="1:11" s="17" customFormat="1" ht="12.75" customHeight="1">
      <c r="A154" s="173"/>
      <c r="B154" s="169"/>
      <c r="C154" s="170"/>
      <c r="D154" s="312"/>
      <c r="E154" s="313"/>
      <c r="F154" s="303"/>
      <c r="G154" s="304"/>
      <c r="H154" s="289"/>
      <c r="I154" s="174"/>
      <c r="J154" s="175"/>
      <c r="K154" s="176"/>
    </row>
    <row r="155" spans="1:11" s="17" customFormat="1" ht="12.75" customHeight="1" thickBot="1">
      <c r="A155" s="177"/>
      <c r="B155" s="178"/>
      <c r="C155" s="179"/>
      <c r="D155" s="340"/>
      <c r="E155" s="341"/>
      <c r="F155" s="342"/>
      <c r="G155" s="343"/>
      <c r="H155" s="290"/>
      <c r="I155" s="180"/>
      <c r="J155" s="181"/>
      <c r="K155" s="182"/>
    </row>
    <row r="156" spans="1:11" s="17" customFormat="1" ht="12.75" customHeight="1">
      <c r="A156" s="109"/>
      <c r="B156" s="44"/>
      <c r="C156" s="44"/>
      <c r="D156" s="44"/>
      <c r="E156" s="44"/>
      <c r="F156" s="211"/>
      <c r="G156" s="311"/>
      <c r="H156" s="311"/>
      <c r="I156" s="311"/>
      <c r="J156" s="311"/>
      <c r="K156" s="311"/>
    </row>
    <row r="157" spans="1:11" s="4" customFormat="1" ht="12.75" customHeight="1">
      <c r="A157" s="3" t="s">
        <v>930</v>
      </c>
      <c r="B157" s="246"/>
      <c r="C157" s="246"/>
      <c r="D157" s="246"/>
      <c r="E157" s="246"/>
      <c r="F157" s="247" t="s">
        <v>931</v>
      </c>
      <c r="G157" s="310"/>
      <c r="H157" s="310"/>
      <c r="I157" s="310"/>
      <c r="J157" s="310"/>
      <c r="K157" s="310"/>
    </row>
    <row r="158" spans="1:11" ht="12.75" customHeight="1">
      <c r="A158" s="337" t="s">
        <v>226</v>
      </c>
      <c r="B158" s="337"/>
      <c r="C158" s="338"/>
      <c r="D158" s="338"/>
      <c r="E158" s="338"/>
      <c r="F158" s="338"/>
      <c r="G158" s="338"/>
      <c r="H158" s="338"/>
      <c r="I158" s="338"/>
      <c r="J158" s="338"/>
      <c r="K158" s="338"/>
    </row>
    <row r="159" spans="1:11" ht="12.75" customHeight="1">
      <c r="A159" s="22" t="s">
        <v>223</v>
      </c>
      <c r="B159" s="27" t="s">
        <v>182</v>
      </c>
      <c r="C159" s="339" t="s">
        <v>224</v>
      </c>
      <c r="D159" s="339"/>
      <c r="E159" s="339"/>
      <c r="F159" s="339"/>
      <c r="G159" s="339"/>
      <c r="H159" s="339"/>
      <c r="I159" s="339"/>
      <c r="J159" s="339"/>
      <c r="K159" s="339"/>
    </row>
    <row r="160" spans="1:11" ht="27" customHeight="1">
      <c r="A160" s="28"/>
      <c r="B160" s="37"/>
      <c r="C160" s="324"/>
      <c r="D160" s="325"/>
      <c r="E160" s="325"/>
      <c r="F160" s="325"/>
      <c r="G160" s="325"/>
      <c r="H160" s="325"/>
      <c r="I160" s="325"/>
      <c r="J160" s="325"/>
      <c r="K160" s="326"/>
    </row>
    <row r="161" spans="1:11" ht="27" customHeight="1">
      <c r="A161" s="27"/>
      <c r="B161" s="37"/>
      <c r="C161" s="336"/>
      <c r="D161" s="336"/>
      <c r="E161" s="336"/>
      <c r="F161" s="336"/>
      <c r="G161" s="336"/>
      <c r="H161" s="336"/>
      <c r="I161" s="336"/>
      <c r="J161" s="336"/>
      <c r="K161" s="336"/>
    </row>
    <row r="162" spans="1:11" ht="27" customHeight="1">
      <c r="A162" s="28"/>
      <c r="B162" s="37"/>
      <c r="C162" s="336"/>
      <c r="D162" s="336"/>
      <c r="E162" s="336"/>
      <c r="F162" s="336"/>
      <c r="G162" s="336"/>
      <c r="H162" s="336"/>
      <c r="I162" s="336"/>
      <c r="J162" s="336"/>
      <c r="K162" s="336"/>
    </row>
    <row r="163" spans="1:11" ht="27" customHeight="1">
      <c r="A163" s="27"/>
      <c r="B163" s="37"/>
      <c r="C163" s="336"/>
      <c r="D163" s="336"/>
      <c r="E163" s="336"/>
      <c r="F163" s="336"/>
      <c r="G163" s="336"/>
      <c r="H163" s="336"/>
      <c r="I163" s="336"/>
      <c r="J163" s="336"/>
      <c r="K163" s="336"/>
    </row>
    <row r="164" spans="1:11" ht="27" customHeight="1">
      <c r="A164" s="27"/>
      <c r="B164" s="37"/>
      <c r="C164" s="336"/>
      <c r="D164" s="336"/>
      <c r="E164" s="336"/>
      <c r="F164" s="336"/>
      <c r="G164" s="336"/>
      <c r="H164" s="336"/>
      <c r="I164" s="336"/>
      <c r="J164" s="336"/>
      <c r="K164" s="336"/>
    </row>
    <row r="165" spans="1:11" ht="27" customHeight="1">
      <c r="A165" s="28"/>
      <c r="B165" s="37"/>
      <c r="C165" s="336"/>
      <c r="D165" s="336"/>
      <c r="E165" s="336"/>
      <c r="F165" s="336"/>
      <c r="G165" s="336"/>
      <c r="H165" s="336"/>
      <c r="I165" s="336"/>
      <c r="J165" s="336"/>
      <c r="K165" s="336"/>
    </row>
    <row r="166" spans="1:11" ht="27" customHeight="1">
      <c r="A166" s="27"/>
      <c r="B166" s="38"/>
      <c r="C166" s="336"/>
      <c r="D166" s="336"/>
      <c r="E166" s="336"/>
      <c r="F166" s="336"/>
      <c r="G166" s="336"/>
      <c r="H166" s="336"/>
      <c r="I166" s="336"/>
      <c r="J166" s="336"/>
      <c r="K166" s="336"/>
    </row>
    <row r="167" ht="27" customHeight="1"/>
    <row r="194" spans="1:10" ht="12.75" customHeight="1">
      <c r="A194" s="15"/>
      <c r="J194" s="7"/>
    </row>
    <row r="195" spans="1:10" ht="12.75" customHeight="1">
      <c r="A195" s="15"/>
      <c r="J195" s="7"/>
    </row>
    <row r="196" spans="1:10" ht="12.75" customHeight="1">
      <c r="A196" s="15"/>
      <c r="J196" s="7"/>
    </row>
    <row r="197" spans="1:10" ht="12.75" customHeight="1">
      <c r="A197" s="16"/>
      <c r="B197" s="54"/>
      <c r="C197" s="7"/>
      <c r="D197" s="7"/>
      <c r="E197" s="54"/>
      <c r="F197" s="7"/>
      <c r="G197" s="7"/>
      <c r="H197" s="54"/>
      <c r="I197" s="7"/>
      <c r="J197" s="7"/>
    </row>
  </sheetData>
  <sheetProtection/>
  <protectedRanges>
    <protectedRange sqref="B3:B5" name="PHN"/>
    <protectedRange sqref="B2" name="DOB"/>
    <protectedRange sqref="C3 G5:I5 B1:E1 H1:K1 H3:K3" name="PtName"/>
    <protectedRange sqref="G2:I2 G4:I4" name="PtName_1"/>
  </protectedRanges>
  <mergeCells count="68">
    <mergeCell ref="C161:K161"/>
    <mergeCell ref="H3:I3"/>
    <mergeCell ref="J3:K3"/>
    <mergeCell ref="A158:K158"/>
    <mergeCell ref="C159:K159"/>
    <mergeCell ref="B129:C129"/>
    <mergeCell ref="D155:E155"/>
    <mergeCell ref="F155:G155"/>
    <mergeCell ref="F145:G145"/>
    <mergeCell ref="D149:E149"/>
    <mergeCell ref="D148:E148"/>
    <mergeCell ref="C166:K166"/>
    <mergeCell ref="C162:K162"/>
    <mergeCell ref="C163:K163"/>
    <mergeCell ref="C164:K164"/>
    <mergeCell ref="C165:K165"/>
    <mergeCell ref="C160:K160"/>
    <mergeCell ref="J1:K1"/>
    <mergeCell ref="H1:I1"/>
    <mergeCell ref="F140:G140"/>
    <mergeCell ref="F139:G139"/>
    <mergeCell ref="B125:K126"/>
    <mergeCell ref="D140:E140"/>
    <mergeCell ref="H2:K2"/>
    <mergeCell ref="B130:C130"/>
    <mergeCell ref="B1:C1"/>
    <mergeCell ref="D154:E154"/>
    <mergeCell ref="D146:E146"/>
    <mergeCell ref="D152:E152"/>
    <mergeCell ref="D153:E153"/>
    <mergeCell ref="D4:E4"/>
    <mergeCell ref="D1:E1"/>
    <mergeCell ref="D2:E2"/>
    <mergeCell ref="D3:E3"/>
    <mergeCell ref="D145:E145"/>
    <mergeCell ref="D150:E150"/>
    <mergeCell ref="H4:K4"/>
    <mergeCell ref="G157:K157"/>
    <mergeCell ref="H129:I129"/>
    <mergeCell ref="H130:I130"/>
    <mergeCell ref="H131:I131"/>
    <mergeCell ref="G156:K156"/>
    <mergeCell ref="F150:G150"/>
    <mergeCell ref="F147:G147"/>
    <mergeCell ref="F143:G143"/>
    <mergeCell ref="F146:G146"/>
    <mergeCell ref="F151:G151"/>
    <mergeCell ref="F149:G149"/>
    <mergeCell ref="F148:G148"/>
    <mergeCell ref="F144:G144"/>
    <mergeCell ref="F142:G142"/>
    <mergeCell ref="F138:G138"/>
    <mergeCell ref="F154:G154"/>
    <mergeCell ref="F152:G152"/>
    <mergeCell ref="F153:G153"/>
    <mergeCell ref="B131:C131"/>
    <mergeCell ref="E129:F129"/>
    <mergeCell ref="E130:F130"/>
    <mergeCell ref="E131:F131"/>
    <mergeCell ref="D151:E151"/>
    <mergeCell ref="D147:E147"/>
    <mergeCell ref="D139:E139"/>
    <mergeCell ref="D142:E142"/>
    <mergeCell ref="D143:E143"/>
    <mergeCell ref="D144:E144"/>
    <mergeCell ref="F141:G141"/>
    <mergeCell ref="D138:E138"/>
    <mergeCell ref="D141:E141"/>
  </mergeCells>
  <dataValidations count="21">
    <dataValidation type="list" allowBlank="1" showInputMessage="1" showErrorMessage="1" sqref="A139:A153">
      <formula1>ARVMeds</formula1>
    </dataValidation>
    <dataValidation type="list" allowBlank="1" showInputMessage="1" showErrorMessage="1" sqref="F139:G153">
      <formula1>OtherMeds</formula1>
    </dataValidation>
    <dataValidation type="list" allowBlank="1" showInputMessage="1" showErrorMessage="1" sqref="I139:I153">
      <formula1>Unit</formula1>
    </dataValidation>
    <dataValidation type="list" allowBlank="1" showInputMessage="1" showErrorMessage="1" sqref="J139:J153">
      <formula1>Route</formula1>
    </dataValidation>
    <dataValidation type="list" allowBlank="1" showInputMessage="1" showErrorMessage="1" sqref="K139:K153">
      <formula1>Frequency</formula1>
    </dataValidation>
    <dataValidation type="list" allowBlank="1" showInputMessage="1" showErrorMessage="1" sqref="I134 G134 E134 C134 K134 K11:K12 E11:E12 I11:I12 G11:G12 C11:C12 K114:K117">
      <formula1>YesNo</formula1>
    </dataValidation>
    <dataValidation type="list" allowBlank="1" showInputMessage="1" showErrorMessage="1" sqref="K115:K117">
      <formula1>NoYes</formula1>
    </dataValidation>
    <dataValidation type="list" allowBlank="1" showInputMessage="1" showErrorMessage="1" sqref="I99:I100 G99:G100 C99:C100 K99:K100 E99:E100">
      <formula1>NormAbnDecNA</formula1>
    </dataValidation>
    <dataValidation type="list" allowBlank="1" showInputMessage="1" showErrorMessage="1" sqref="G97:G98 I97:I98 I93 K93 G93 C97:C98 C93 E97:E98 E93 K97:K98 I67:I73 I83:I85 G67:G73 E67:E73 I29 E83:E85 G29 E29 K75:K81 G83:G85 C29 C67:C73 G87:G88 I87:I88 G75:G81 I75:I81 C83:C85 E87:E88 E75:E81 C87:C88 C75:C81 K67:K73 K83:K85 K87:K88 K29">
      <formula1>PosNeg</formula1>
    </dataValidation>
    <dataValidation type="list" allowBlank="1" showInputMessage="1" showErrorMessage="1" sqref="E94 I94 C94 G94 K94">
      <formula1>CXR</formula1>
    </dataValidation>
    <dataValidation type="list" allowBlank="1" showInputMessage="1" showErrorMessage="1" sqref="C96 I96 G96 E96 K96">
      <formula1>DXA</formula1>
    </dataValidation>
    <dataValidation type="list" allowBlank="1" showInputMessage="1" showErrorMessage="1" sqref="C95 I95 G95 E95 K95">
      <formula1>CMV</formula1>
    </dataValidation>
    <dataValidation type="list" allowBlank="1" showInputMessage="1" showErrorMessage="1" sqref="C86 I86 E86 G86 K86">
      <formula1>BV</formula1>
    </dataValidation>
    <dataValidation type="list" allowBlank="1" showInputMessage="1" showErrorMessage="1" sqref="E27:E28 I27:I28 G27:G28 C27:C28 K27:K28">
      <formula1>NormAbn</formula1>
    </dataValidation>
    <dataValidation type="list" allowBlank="1" showInputMessage="1" showErrorMessage="1" sqref="I13 E13 C13 G13 K13">
      <formula1>YesNoDKNA</formula1>
    </dataValidation>
    <dataValidation type="list" allowBlank="1" showInputMessage="1" showErrorMessage="1" sqref="C74 I74 G74 E74 K74">
      <formula1>ImmuneNonimmune</formula1>
    </dataValidation>
    <dataValidation type="list" allowBlank="1" showInputMessage="1" showErrorMessage="1" sqref="C82 I82 G82 E82 K82">
      <formula1>TPPARatio</formula1>
    </dataValidation>
    <dataValidation type="list" allowBlank="1" showInputMessage="1" showErrorMessage="1" sqref="C92 E92 G92 I92 K92">
      <formula1>HepC</formula1>
    </dataValidation>
    <dataValidation type="list" allowBlank="1" showInputMessage="1" showErrorMessage="1" sqref="E104:E105 G104:G105 I104:I105 K104:K105 C104:C105">
      <formula1>Imaging</formula1>
    </dataValidation>
    <dataValidation type="list" allowBlank="1" showInputMessage="1" showErrorMessage="1" sqref="E106:E107 G106:G107 I106:I107 K106:K107 C106:C107">
      <formula1>Consults</formula1>
    </dataValidation>
    <dataValidation type="list" allowBlank="1" showInputMessage="1" showErrorMessage="1" sqref="D2">
      <formula1>Gender</formula1>
    </dataValidation>
  </dataValidations>
  <printOptions horizontalCentered="1"/>
  <pageMargins left="0.11811023622047245" right="0.11811023622047245" top="0.5118110236220472" bottom="0.31496062992125984" header="0.2362204724409449" footer="0.1968503937007874"/>
  <pageSetup fitToHeight="4" horizontalDpi="600" verticalDpi="600" orientation="landscape" r:id="rId3"/>
  <headerFooter alignWithMargins="0">
    <oddHeader>&amp;C&amp;"Arial,Bold"HIV FLOW SHEET</oddHeader>
    <oddFooter>&amp;L&amp;"Arial,Bold"DRAFT&amp;C&amp;8Version 1.4 - Feb 7, 2011&amp;R&amp;8Page &amp;P of &amp;N</oddFooter>
  </headerFooter>
  <legacyDrawing r:id="rId2"/>
</worksheet>
</file>

<file path=xl/worksheets/sheet3.xml><?xml version="1.0" encoding="utf-8"?>
<worksheet xmlns="http://schemas.openxmlformats.org/spreadsheetml/2006/main" xmlns:r="http://schemas.openxmlformats.org/officeDocument/2006/relationships">
  <dimension ref="A1:N89"/>
  <sheetViews>
    <sheetView showGridLines="0" zoomScaleSheetLayoutView="100" zoomScalePageLayoutView="0" workbookViewId="0" topLeftCell="A1">
      <pane ySplit="3" topLeftCell="A27" activePane="bottomLeft" state="frozen"/>
      <selection pane="topLeft" activeCell="G175" sqref="G175"/>
      <selection pane="bottomLeft" activeCell="C34" sqref="C34"/>
    </sheetView>
  </sheetViews>
  <sheetFormatPr defaultColWidth="12.421875" defaultRowHeight="12.75" customHeight="1"/>
  <cols>
    <col min="1" max="1" width="28.57421875" style="7" customWidth="1"/>
    <col min="2" max="2" width="11.28125" style="15" customWidth="1"/>
    <col min="3" max="3" width="10.8515625" style="15" customWidth="1"/>
    <col min="4" max="9" width="10.7109375" style="15" customWidth="1"/>
    <col min="10" max="10" width="10.140625" style="15" customWidth="1"/>
    <col min="11" max="11" width="10.7109375" style="15" customWidth="1"/>
    <col min="12" max="16384" width="12.421875" style="15" customWidth="1"/>
  </cols>
  <sheetData>
    <row r="1" spans="1:14" ht="12.75" customHeight="1">
      <c r="A1" s="248" t="s">
        <v>419</v>
      </c>
      <c r="B1" s="380" t="s">
        <v>933</v>
      </c>
      <c r="C1" s="380"/>
      <c r="D1" s="380" t="s">
        <v>934</v>
      </c>
      <c r="E1" s="380"/>
      <c r="F1" s="249"/>
      <c r="H1" s="379"/>
      <c r="I1" s="379"/>
      <c r="J1" s="379"/>
      <c r="K1" s="379"/>
      <c r="L1" s="16"/>
      <c r="M1" s="42"/>
      <c r="N1" s="42"/>
    </row>
    <row r="2" spans="1:11" ht="12.75" customHeight="1">
      <c r="A2" s="248" t="s">
        <v>0</v>
      </c>
      <c r="B2" s="252">
        <f>IF(ISBLANK(DOB),"",DOB)</f>
      </c>
      <c r="C2" s="248" t="s">
        <v>757</v>
      </c>
      <c r="D2" s="253">
        <f>IF(ISBLANK(MRUN),"",MRUN)</f>
      </c>
      <c r="E2" s="248" t="s">
        <v>1</v>
      </c>
      <c r="F2" s="254">
        <f>IF(ISBLANK(PHN),"",PHN)</f>
      </c>
      <c r="H2" s="55"/>
      <c r="I2" s="55"/>
      <c r="J2" s="55"/>
      <c r="K2" s="55"/>
    </row>
    <row r="3" ht="9" customHeight="1"/>
    <row r="4" spans="1:11" ht="12.75" customHeight="1">
      <c r="A4" s="214" t="s">
        <v>855</v>
      </c>
      <c r="B4" s="185"/>
      <c r="E4" s="16"/>
      <c r="G4" s="185"/>
      <c r="H4" s="13"/>
      <c r="I4" s="16"/>
      <c r="J4" s="16"/>
      <c r="K4" s="8"/>
    </row>
    <row r="5" spans="1:11" ht="12.75" customHeight="1">
      <c r="A5" s="14" t="s">
        <v>440</v>
      </c>
      <c r="B5" s="33" t="s">
        <v>123</v>
      </c>
      <c r="E5" s="16" t="s">
        <v>441</v>
      </c>
      <c r="G5" s="33" t="s">
        <v>123</v>
      </c>
      <c r="H5" s="13" t="s">
        <v>285</v>
      </c>
      <c r="I5" s="16" t="s">
        <v>286</v>
      </c>
      <c r="J5" s="16"/>
      <c r="K5" s="40" t="s">
        <v>124</v>
      </c>
    </row>
    <row r="6" spans="1:11" ht="12.75" customHeight="1">
      <c r="A6" s="8" t="s">
        <v>107</v>
      </c>
      <c r="B6" s="377"/>
      <c r="C6" s="377"/>
      <c r="D6" s="377"/>
      <c r="F6" s="377"/>
      <c r="G6" s="377"/>
      <c r="H6" s="377"/>
      <c r="J6" s="377"/>
      <c r="K6" s="377"/>
    </row>
    <row r="7" spans="1:11" ht="12.75" customHeight="1">
      <c r="A7" s="14"/>
      <c r="B7" s="378"/>
      <c r="C7" s="378"/>
      <c r="D7" s="378"/>
      <c r="E7" s="44"/>
      <c r="F7" s="378"/>
      <c r="G7" s="378"/>
      <c r="H7" s="378"/>
      <c r="J7" s="378"/>
      <c r="K7" s="378"/>
    </row>
    <row r="8" spans="1:11" ht="12.75" customHeight="1" thickBot="1">
      <c r="A8" s="14"/>
      <c r="B8" s="118"/>
      <c r="C8" s="118"/>
      <c r="D8" s="118"/>
      <c r="E8" s="44"/>
      <c r="F8" s="118"/>
      <c r="G8" s="118"/>
      <c r="H8" s="118"/>
      <c r="J8" s="118"/>
      <c r="K8" s="118"/>
    </row>
    <row r="9" spans="1:11" ht="12.75" customHeight="1">
      <c r="A9" s="190" t="s">
        <v>856</v>
      </c>
      <c r="B9" s="105" t="s">
        <v>182</v>
      </c>
      <c r="C9" s="189" t="s">
        <v>861</v>
      </c>
      <c r="D9" s="105" t="s">
        <v>182</v>
      </c>
      <c r="E9" s="189" t="s">
        <v>861</v>
      </c>
      <c r="F9" s="105" t="s">
        <v>182</v>
      </c>
      <c r="G9" s="189" t="s">
        <v>861</v>
      </c>
      <c r="H9" s="105" t="s">
        <v>182</v>
      </c>
      <c r="I9" s="189" t="s">
        <v>861</v>
      </c>
      <c r="J9" s="105" t="s">
        <v>182</v>
      </c>
      <c r="K9" s="189" t="s">
        <v>861</v>
      </c>
    </row>
    <row r="10" spans="1:11" ht="12.75" customHeight="1">
      <c r="A10" s="119" t="s">
        <v>853</v>
      </c>
      <c r="B10" s="140"/>
      <c r="C10" s="158"/>
      <c r="D10" s="140"/>
      <c r="E10" s="158"/>
      <c r="F10" s="140"/>
      <c r="G10" s="158"/>
      <c r="H10" s="140"/>
      <c r="I10" s="158"/>
      <c r="J10" s="140"/>
      <c r="K10" s="158"/>
    </row>
    <row r="11" spans="1:11" ht="12.75" customHeight="1">
      <c r="A11" s="215" t="s">
        <v>71</v>
      </c>
      <c r="B11" s="134"/>
      <c r="C11" s="156"/>
      <c r="D11" s="134"/>
      <c r="E11" s="156"/>
      <c r="F11" s="134"/>
      <c r="G11" s="156"/>
      <c r="H11" s="134"/>
      <c r="I11" s="156"/>
      <c r="J11" s="134"/>
      <c r="K11" s="156"/>
    </row>
    <row r="12" spans="1:11" ht="12.75" customHeight="1">
      <c r="A12" s="216" t="s">
        <v>209</v>
      </c>
      <c r="B12" s="135"/>
      <c r="C12" s="156"/>
      <c r="D12" s="135"/>
      <c r="E12" s="156"/>
      <c r="F12" s="135"/>
      <c r="G12" s="156"/>
      <c r="H12" s="135"/>
      <c r="I12" s="156"/>
      <c r="J12" s="135"/>
      <c r="K12" s="156"/>
    </row>
    <row r="13" spans="1:11" ht="12.75" customHeight="1">
      <c r="A13" s="215" t="s">
        <v>72</v>
      </c>
      <c r="B13" s="134"/>
      <c r="C13" s="156"/>
      <c r="D13" s="134"/>
      <c r="E13" s="156"/>
      <c r="F13" s="134"/>
      <c r="G13" s="156"/>
      <c r="H13" s="134"/>
      <c r="I13" s="156"/>
      <c r="J13" s="134"/>
      <c r="K13" s="156"/>
    </row>
    <row r="14" spans="1:11" ht="12.75" customHeight="1">
      <c r="A14" s="217" t="s">
        <v>108</v>
      </c>
      <c r="B14" s="135"/>
      <c r="C14" s="156"/>
      <c r="D14" s="135"/>
      <c r="E14" s="156"/>
      <c r="F14" s="135"/>
      <c r="G14" s="156"/>
      <c r="H14" s="135"/>
      <c r="I14" s="156"/>
      <c r="J14" s="135"/>
      <c r="K14" s="156"/>
    </row>
    <row r="15" spans="1:11" ht="12.75" customHeight="1">
      <c r="A15" s="215" t="s">
        <v>210</v>
      </c>
      <c r="B15" s="237"/>
      <c r="C15" s="157"/>
      <c r="D15" s="237"/>
      <c r="E15" s="157"/>
      <c r="F15" s="237"/>
      <c r="G15" s="157"/>
      <c r="H15" s="237"/>
      <c r="I15" s="157"/>
      <c r="J15" s="237"/>
      <c r="K15" s="157"/>
    </row>
    <row r="16" spans="1:11" ht="12.75" customHeight="1">
      <c r="A16" s="217" t="s">
        <v>863</v>
      </c>
      <c r="B16" s="135"/>
      <c r="C16" s="156"/>
      <c r="D16" s="135"/>
      <c r="E16" s="156"/>
      <c r="F16" s="135"/>
      <c r="G16" s="156"/>
      <c r="H16" s="135"/>
      <c r="I16" s="156"/>
      <c r="J16" s="135"/>
      <c r="K16" s="156"/>
    </row>
    <row r="17" spans="1:11" ht="12.75" customHeight="1">
      <c r="A17" s="235" t="s">
        <v>864</v>
      </c>
      <c r="B17" s="134"/>
      <c r="C17" s="156"/>
      <c r="D17" s="235"/>
      <c r="E17" s="156"/>
      <c r="F17" s="235"/>
      <c r="G17" s="156"/>
      <c r="H17" s="235"/>
      <c r="I17" s="156"/>
      <c r="J17" s="235"/>
      <c r="K17" s="156"/>
    </row>
    <row r="18" spans="1:11" ht="12.75" customHeight="1" thickBot="1">
      <c r="A18" s="236" t="s">
        <v>937</v>
      </c>
      <c r="B18" s="154"/>
      <c r="C18" s="183"/>
      <c r="D18" s="154"/>
      <c r="E18" s="183"/>
      <c r="F18" s="154"/>
      <c r="G18" s="183"/>
      <c r="H18" s="154"/>
      <c r="I18" s="183"/>
      <c r="J18" s="154"/>
      <c r="K18" s="183"/>
    </row>
    <row r="19" spans="1:11" ht="12.75" customHeight="1">
      <c r="A19" s="218"/>
      <c r="B19" s="186"/>
      <c r="C19" s="187"/>
      <c r="D19" s="187"/>
      <c r="E19" s="186"/>
      <c r="F19" s="187"/>
      <c r="G19" s="187"/>
      <c r="H19" s="186"/>
      <c r="I19" s="187"/>
      <c r="J19" s="187"/>
      <c r="K19" s="49"/>
    </row>
    <row r="20" spans="1:11" ht="12.75" customHeight="1" thickBot="1">
      <c r="A20" s="8" t="s">
        <v>856</v>
      </c>
      <c r="B20" s="368" t="s">
        <v>857</v>
      </c>
      <c r="C20" s="369"/>
      <c r="D20" s="369"/>
      <c r="E20" s="369"/>
      <c r="F20" s="369"/>
      <c r="G20" s="369"/>
      <c r="H20" s="369"/>
      <c r="I20" s="369"/>
      <c r="J20" s="370"/>
      <c r="K20" s="187"/>
    </row>
    <row r="21" spans="1:11" ht="12.75" customHeight="1">
      <c r="A21" s="353" t="s">
        <v>141</v>
      </c>
      <c r="B21" s="355" t="s">
        <v>208</v>
      </c>
      <c r="C21" s="356"/>
      <c r="D21" s="357"/>
      <c r="E21" s="367" t="s">
        <v>209</v>
      </c>
      <c r="F21" s="356"/>
      <c r="G21" s="357"/>
      <c r="H21" s="356"/>
      <c r="I21" s="356"/>
      <c r="J21" s="366"/>
      <c r="K21" s="187"/>
    </row>
    <row r="22" spans="1:11" ht="12.75" customHeight="1" thickBot="1">
      <c r="A22" s="354"/>
      <c r="B22" s="358" t="s">
        <v>71</v>
      </c>
      <c r="C22" s="359"/>
      <c r="D22" s="360"/>
      <c r="E22" s="364" t="s">
        <v>72</v>
      </c>
      <c r="F22" s="359"/>
      <c r="G22" s="360"/>
      <c r="H22" s="359"/>
      <c r="I22" s="359"/>
      <c r="J22" s="365"/>
      <c r="K22" s="187"/>
    </row>
    <row r="23" spans="1:11" ht="12.75" customHeight="1">
      <c r="A23" s="353" t="s">
        <v>141</v>
      </c>
      <c r="B23" s="355"/>
      <c r="C23" s="356"/>
      <c r="D23" s="357"/>
      <c r="E23" s="367"/>
      <c r="F23" s="356"/>
      <c r="G23" s="357"/>
      <c r="H23" s="356"/>
      <c r="I23" s="356"/>
      <c r="J23" s="366"/>
      <c r="K23" s="187"/>
    </row>
    <row r="24" spans="1:11" ht="12.75" customHeight="1" thickBot="1">
      <c r="A24" s="354"/>
      <c r="B24" s="358"/>
      <c r="C24" s="359"/>
      <c r="D24" s="360"/>
      <c r="E24" s="364"/>
      <c r="F24" s="359"/>
      <c r="G24" s="360"/>
      <c r="H24" s="359"/>
      <c r="I24" s="359"/>
      <c r="J24" s="365"/>
      <c r="K24" s="187"/>
    </row>
    <row r="25" spans="1:11" ht="12.75" customHeight="1">
      <c r="A25" s="353" t="s">
        <v>141</v>
      </c>
      <c r="B25" s="355"/>
      <c r="C25" s="356"/>
      <c r="D25" s="357"/>
      <c r="E25" s="367"/>
      <c r="F25" s="356"/>
      <c r="G25" s="357"/>
      <c r="H25" s="356"/>
      <c r="I25" s="356"/>
      <c r="J25" s="366"/>
      <c r="K25" s="187"/>
    </row>
    <row r="26" spans="1:11" ht="12.75" customHeight="1" thickBot="1">
      <c r="A26" s="354"/>
      <c r="B26" s="358"/>
      <c r="C26" s="359"/>
      <c r="D26" s="360"/>
      <c r="E26" s="364"/>
      <c r="F26" s="359"/>
      <c r="G26" s="360"/>
      <c r="H26" s="359"/>
      <c r="I26" s="359"/>
      <c r="J26" s="365"/>
      <c r="K26" s="187"/>
    </row>
    <row r="27" spans="1:11" ht="12.75" customHeight="1">
      <c r="A27" s="353" t="s">
        <v>141</v>
      </c>
      <c r="B27" s="355"/>
      <c r="C27" s="356"/>
      <c r="D27" s="357"/>
      <c r="E27" s="367"/>
      <c r="F27" s="356"/>
      <c r="G27" s="357"/>
      <c r="H27" s="356"/>
      <c r="I27" s="356"/>
      <c r="J27" s="366"/>
      <c r="K27" s="187"/>
    </row>
    <row r="28" spans="1:11" ht="12.75" customHeight="1" thickBot="1">
      <c r="A28" s="354"/>
      <c r="B28" s="358"/>
      <c r="C28" s="359"/>
      <c r="D28" s="360"/>
      <c r="E28" s="364"/>
      <c r="F28" s="359"/>
      <c r="G28" s="360"/>
      <c r="H28" s="359"/>
      <c r="I28" s="359"/>
      <c r="J28" s="365"/>
      <c r="K28" s="187"/>
    </row>
    <row r="29" spans="1:11" ht="12.75" customHeight="1">
      <c r="A29" s="353" t="s">
        <v>141</v>
      </c>
      <c r="B29" s="355"/>
      <c r="C29" s="356"/>
      <c r="D29" s="357"/>
      <c r="E29" s="367"/>
      <c r="F29" s="356"/>
      <c r="G29" s="357"/>
      <c r="H29" s="356"/>
      <c r="I29" s="356"/>
      <c r="J29" s="366"/>
      <c r="K29" s="187"/>
    </row>
    <row r="30" spans="1:11" ht="12.75" customHeight="1" thickBot="1">
      <c r="A30" s="354"/>
      <c r="B30" s="358"/>
      <c r="C30" s="359"/>
      <c r="D30" s="360"/>
      <c r="E30" s="364"/>
      <c r="F30" s="359"/>
      <c r="G30" s="360"/>
      <c r="H30" s="359"/>
      <c r="I30" s="359"/>
      <c r="J30" s="365"/>
      <c r="K30" s="187"/>
    </row>
    <row r="31" spans="1:11" ht="12.75" customHeight="1">
      <c r="A31" s="218"/>
      <c r="B31" s="186"/>
      <c r="C31" s="187"/>
      <c r="D31" s="187"/>
      <c r="E31" s="186"/>
      <c r="F31" s="187"/>
      <c r="G31" s="187"/>
      <c r="H31" s="186"/>
      <c r="I31" s="187"/>
      <c r="J31" s="187"/>
      <c r="K31" s="49"/>
    </row>
    <row r="32" spans="1:11" s="17" customFormat="1" ht="12.75" customHeight="1" thickBot="1">
      <c r="A32" s="204" t="s">
        <v>716</v>
      </c>
      <c r="B32" s="46"/>
      <c r="C32" s="47"/>
      <c r="D32" s="48"/>
      <c r="E32" s="13"/>
      <c r="F32" s="48"/>
      <c r="G32" s="13"/>
      <c r="H32" s="48"/>
      <c r="I32" s="13"/>
      <c r="J32" s="48"/>
      <c r="K32" s="13"/>
    </row>
    <row r="33" spans="1:11" s="17" customFormat="1" ht="12.75" customHeight="1">
      <c r="A33" s="219"/>
      <c r="B33" s="31" t="s">
        <v>178</v>
      </c>
      <c r="C33" s="194" t="s">
        <v>183</v>
      </c>
      <c r="D33" s="35" t="s">
        <v>182</v>
      </c>
      <c r="E33" s="194" t="s">
        <v>106</v>
      </c>
      <c r="F33" s="35" t="s">
        <v>182</v>
      </c>
      <c r="G33" s="194" t="s">
        <v>106</v>
      </c>
      <c r="H33" s="35" t="s">
        <v>182</v>
      </c>
      <c r="I33" s="194" t="s">
        <v>106</v>
      </c>
      <c r="J33" s="32" t="s">
        <v>182</v>
      </c>
      <c r="K33" s="194" t="s">
        <v>106</v>
      </c>
    </row>
    <row r="34" spans="1:11" ht="12.75" customHeight="1">
      <c r="A34" s="220" t="s">
        <v>142</v>
      </c>
      <c r="B34" s="84"/>
      <c r="C34" s="291"/>
      <c r="D34" s="84"/>
      <c r="E34" s="291"/>
      <c r="F34" s="84"/>
      <c r="G34" s="291"/>
      <c r="H34" s="84"/>
      <c r="I34" s="291"/>
      <c r="J34" s="84"/>
      <c r="K34" s="291"/>
    </row>
    <row r="35" spans="1:11" ht="12.75" customHeight="1">
      <c r="A35" s="121" t="s">
        <v>817</v>
      </c>
      <c r="B35" s="83"/>
      <c r="C35" s="292"/>
      <c r="D35" s="83"/>
      <c r="E35" s="295">
        <f>IF(ISBLANK(C35),"",C35)</f>
      </c>
      <c r="F35" s="251"/>
      <c r="G35" s="293">
        <f>IF(ISBLANK(E35),"",E35)</f>
      </c>
      <c r="H35" s="251"/>
      <c r="I35" s="293">
        <f>IF(ISBLANK(G35),"",G35)</f>
      </c>
      <c r="J35" s="251"/>
      <c r="K35" s="293">
        <f>IF(ISBLANK(I35),"",I35)</f>
      </c>
    </row>
    <row r="36" spans="1:11" ht="12.75" customHeight="1">
      <c r="A36" s="221" t="s">
        <v>187</v>
      </c>
      <c r="B36" s="250"/>
      <c r="C36" s="293">
        <f>IF(COUNT(C34,C35)&lt;2,"",(C34/(C35^2)))</f>
      </c>
      <c r="D36" s="250"/>
      <c r="E36" s="293">
        <f>IF(COUNT(E34,E35)&lt;2,"",(E34/(E35^2)))</f>
      </c>
      <c r="F36" s="250"/>
      <c r="G36" s="293">
        <f>IF(COUNT(G34,G35)&lt;2,"",(G34/(G35^2)))</f>
      </c>
      <c r="H36" s="250"/>
      <c r="I36" s="293">
        <f>IF(COUNT(I34,I35)&lt;2,"",(I34/(I35^2)))</f>
      </c>
      <c r="J36" s="250"/>
      <c r="K36" s="293">
        <f>IF(COUNT(K34,K35)&lt;2,"",(K34/(K35^2)))</f>
      </c>
    </row>
    <row r="37" spans="1:11" ht="12.75" customHeight="1">
      <c r="A37" s="121" t="s">
        <v>3</v>
      </c>
      <c r="B37" s="83"/>
      <c r="C37" s="292"/>
      <c r="D37" s="83"/>
      <c r="E37" s="292"/>
      <c r="F37" s="83"/>
      <c r="G37" s="292"/>
      <c r="H37" s="83"/>
      <c r="I37" s="292"/>
      <c r="J37" s="83"/>
      <c r="K37" s="292"/>
    </row>
    <row r="38" spans="1:11" s="17" customFormat="1" ht="12.75" customHeight="1" thickBot="1">
      <c r="A38" s="222" t="s">
        <v>4</v>
      </c>
      <c r="B38" s="85"/>
      <c r="C38" s="294"/>
      <c r="D38" s="85"/>
      <c r="E38" s="294"/>
      <c r="F38" s="85"/>
      <c r="G38" s="294"/>
      <c r="H38" s="85"/>
      <c r="I38" s="294"/>
      <c r="J38" s="85"/>
      <c r="K38" s="294"/>
    </row>
    <row r="39" spans="1:11" s="17" customFormat="1" ht="12.75" customHeight="1">
      <c r="A39" s="16"/>
      <c r="B39" s="46"/>
      <c r="C39" s="47"/>
      <c r="D39" s="48"/>
      <c r="E39" s="13"/>
      <c r="F39" s="48"/>
      <c r="G39" s="13"/>
      <c r="H39" s="48"/>
      <c r="I39" s="13"/>
      <c r="J39" s="48"/>
      <c r="K39" s="13"/>
    </row>
    <row r="40" spans="1:11" ht="12.75" customHeight="1">
      <c r="A40" s="8" t="s">
        <v>717</v>
      </c>
      <c r="B40" s="223" t="s">
        <v>6</v>
      </c>
      <c r="C40" s="371" t="s">
        <v>63</v>
      </c>
      <c r="D40" s="372"/>
      <c r="E40" s="372"/>
      <c r="F40" s="372"/>
      <c r="G40" s="372"/>
      <c r="H40" s="372"/>
      <c r="I40" s="372"/>
      <c r="J40" s="372"/>
      <c r="K40" s="373"/>
    </row>
    <row r="41" spans="1:11" ht="12.75" customHeight="1">
      <c r="A41" s="8"/>
      <c r="B41" s="86"/>
      <c r="C41" s="374"/>
      <c r="D41" s="375"/>
      <c r="E41" s="375"/>
      <c r="F41" s="375"/>
      <c r="G41" s="375"/>
      <c r="H41" s="375"/>
      <c r="I41" s="375"/>
      <c r="J41" s="375"/>
      <c r="K41" s="376"/>
    </row>
    <row r="42" spans="1:11" ht="12.75" customHeight="1">
      <c r="A42" s="8"/>
      <c r="B42" s="87"/>
      <c r="C42" s="344"/>
      <c r="D42" s="345"/>
      <c r="E42" s="345"/>
      <c r="F42" s="345"/>
      <c r="G42" s="345"/>
      <c r="H42" s="345"/>
      <c r="I42" s="345"/>
      <c r="J42" s="345"/>
      <c r="K42" s="346"/>
    </row>
    <row r="43" spans="1:11" ht="12.75" customHeight="1">
      <c r="A43" s="8"/>
      <c r="B43" s="87"/>
      <c r="C43" s="344"/>
      <c r="D43" s="345"/>
      <c r="E43" s="345"/>
      <c r="F43" s="345"/>
      <c r="G43" s="345"/>
      <c r="H43" s="345"/>
      <c r="I43" s="345"/>
      <c r="J43" s="345"/>
      <c r="K43" s="346"/>
    </row>
    <row r="44" spans="1:11" ht="12.75" customHeight="1">
      <c r="A44" s="8"/>
      <c r="B44" s="87"/>
      <c r="C44" s="344"/>
      <c r="D44" s="345"/>
      <c r="E44" s="345"/>
      <c r="F44" s="345"/>
      <c r="G44" s="345"/>
      <c r="H44" s="345"/>
      <c r="I44" s="345"/>
      <c r="J44" s="345"/>
      <c r="K44" s="346"/>
    </row>
    <row r="45" spans="1:11" ht="12.75" customHeight="1">
      <c r="A45" s="8"/>
      <c r="B45" s="88"/>
      <c r="C45" s="361"/>
      <c r="D45" s="362"/>
      <c r="E45" s="362"/>
      <c r="F45" s="362"/>
      <c r="G45" s="362"/>
      <c r="H45" s="362"/>
      <c r="I45" s="362"/>
      <c r="J45" s="362"/>
      <c r="K45" s="363"/>
    </row>
    <row r="46" spans="1:11" ht="12.75" customHeight="1">
      <c r="A46" s="8"/>
      <c r="B46" s="91"/>
      <c r="C46" s="44"/>
      <c r="D46" s="44"/>
      <c r="E46" s="44"/>
      <c r="F46" s="44"/>
      <c r="G46" s="44"/>
      <c r="H46" s="44"/>
      <c r="I46" s="44"/>
      <c r="J46" s="44"/>
      <c r="K46" s="44"/>
    </row>
    <row r="47" spans="1:11" s="23" customFormat="1" ht="12.75" customHeight="1">
      <c r="A47" s="109" t="s">
        <v>438</v>
      </c>
      <c r="B47" s="112"/>
      <c r="C47" s="14" t="s">
        <v>22</v>
      </c>
      <c r="D47" s="347"/>
      <c r="E47" s="348"/>
      <c r="F47" s="348"/>
      <c r="G47" s="348"/>
      <c r="H47" s="348"/>
      <c r="I47" s="348"/>
      <c r="J47" s="348"/>
      <c r="K47" s="349"/>
    </row>
    <row r="48" spans="1:11" s="23" customFormat="1" ht="12.75" customHeight="1">
      <c r="A48" s="14"/>
      <c r="B48" s="17"/>
      <c r="C48" s="14"/>
      <c r="D48" s="350"/>
      <c r="E48" s="351"/>
      <c r="F48" s="351"/>
      <c r="G48" s="351"/>
      <c r="H48" s="351"/>
      <c r="I48" s="351"/>
      <c r="J48" s="351"/>
      <c r="K48" s="352"/>
    </row>
    <row r="49" spans="1:11" s="23" customFormat="1" ht="12.75" customHeight="1">
      <c r="A49" s="15"/>
      <c r="B49" s="36"/>
      <c r="C49" s="13"/>
      <c r="D49" s="13"/>
      <c r="E49" s="13"/>
      <c r="F49" s="15"/>
      <c r="G49" s="36"/>
      <c r="H49" s="13"/>
      <c r="I49" s="13"/>
      <c r="J49" s="13"/>
      <c r="K49" s="15"/>
    </row>
    <row r="50" spans="1:11" s="23" customFormat="1" ht="12.75" customHeight="1">
      <c r="A50" s="109" t="s">
        <v>439</v>
      </c>
      <c r="B50" s="112"/>
      <c r="C50" s="14" t="s">
        <v>22</v>
      </c>
      <c r="D50" s="99"/>
      <c r="E50" s="100"/>
      <c r="F50" s="100"/>
      <c r="G50" s="100"/>
      <c r="H50" s="100"/>
      <c r="I50" s="100"/>
      <c r="J50" s="100"/>
      <c r="K50" s="101"/>
    </row>
    <row r="51" spans="1:11" s="23" customFormat="1" ht="12.75" customHeight="1">
      <c r="A51" s="14"/>
      <c r="B51" s="17"/>
      <c r="C51" s="14"/>
      <c r="D51" s="102"/>
      <c r="E51" s="103"/>
      <c r="F51" s="103"/>
      <c r="G51" s="103"/>
      <c r="H51" s="103"/>
      <c r="I51" s="103"/>
      <c r="J51" s="103"/>
      <c r="K51" s="104"/>
    </row>
    <row r="52" spans="1:11" s="23" customFormat="1" ht="12.75" customHeight="1">
      <c r="A52" s="14"/>
      <c r="B52" s="15"/>
      <c r="C52" s="15"/>
      <c r="D52" s="49"/>
      <c r="E52" s="49"/>
      <c r="F52" s="49"/>
      <c r="G52" s="49"/>
      <c r="H52" s="49"/>
      <c r="I52" s="49"/>
      <c r="J52" s="49"/>
      <c r="K52" s="49"/>
    </row>
    <row r="53" spans="1:11" s="23" customFormat="1" ht="12.75" customHeight="1">
      <c r="A53" s="109" t="s">
        <v>693</v>
      </c>
      <c r="B53" s="112"/>
      <c r="C53" s="14" t="s">
        <v>22</v>
      </c>
      <c r="D53" s="347"/>
      <c r="E53" s="348"/>
      <c r="F53" s="348"/>
      <c r="G53" s="348"/>
      <c r="H53" s="348"/>
      <c r="I53" s="348"/>
      <c r="J53" s="348"/>
      <c r="K53" s="349"/>
    </row>
    <row r="54" spans="1:11" s="23" customFormat="1" ht="12.75" customHeight="1">
      <c r="A54" s="14"/>
      <c r="B54" s="17"/>
      <c r="C54" s="14"/>
      <c r="D54" s="350"/>
      <c r="E54" s="351"/>
      <c r="F54" s="351"/>
      <c r="G54" s="351"/>
      <c r="H54" s="351"/>
      <c r="I54" s="351"/>
      <c r="J54" s="351"/>
      <c r="K54" s="352"/>
    </row>
    <row r="55" spans="1:11" ht="12.75" customHeight="1">
      <c r="A55" s="14"/>
      <c r="D55" s="49"/>
      <c r="E55" s="49"/>
      <c r="F55" s="49"/>
      <c r="G55" s="49"/>
      <c r="H55" s="49"/>
      <c r="I55" s="49"/>
      <c r="J55" s="49"/>
      <c r="K55" s="49"/>
    </row>
    <row r="56" spans="1:11" ht="12.75" customHeight="1">
      <c r="A56" s="337" t="s">
        <v>226</v>
      </c>
      <c r="B56" s="337"/>
      <c r="C56" s="338"/>
      <c r="D56" s="338"/>
      <c r="E56" s="338"/>
      <c r="F56" s="338"/>
      <c r="G56" s="338"/>
      <c r="H56" s="338"/>
      <c r="I56" s="338"/>
      <c r="J56" s="338"/>
      <c r="K56" s="338"/>
    </row>
    <row r="57" spans="1:11" ht="12.75" customHeight="1">
      <c r="A57" s="22" t="s">
        <v>223</v>
      </c>
      <c r="B57" s="27" t="s">
        <v>182</v>
      </c>
      <c r="C57" s="339" t="s">
        <v>224</v>
      </c>
      <c r="D57" s="339"/>
      <c r="E57" s="339"/>
      <c r="F57" s="339"/>
      <c r="G57" s="339"/>
      <c r="H57" s="339"/>
      <c r="I57" s="339"/>
      <c r="J57" s="339"/>
      <c r="K57" s="339"/>
    </row>
    <row r="58" spans="1:11" ht="27" customHeight="1">
      <c r="A58" s="28"/>
      <c r="B58" s="37"/>
      <c r="C58" s="324"/>
      <c r="D58" s="325"/>
      <c r="E58" s="325"/>
      <c r="F58" s="325"/>
      <c r="G58" s="325"/>
      <c r="H58" s="325"/>
      <c r="I58" s="325"/>
      <c r="J58" s="325"/>
      <c r="K58" s="326"/>
    </row>
    <row r="59" spans="1:11" ht="27" customHeight="1">
      <c r="A59" s="27"/>
      <c r="B59" s="37"/>
      <c r="C59" s="336"/>
      <c r="D59" s="336"/>
      <c r="E59" s="336"/>
      <c r="F59" s="336"/>
      <c r="G59" s="336"/>
      <c r="H59" s="336"/>
      <c r="I59" s="336"/>
      <c r="J59" s="336"/>
      <c r="K59" s="336"/>
    </row>
    <row r="60" spans="1:11" ht="27" customHeight="1">
      <c r="A60" s="28"/>
      <c r="B60" s="37"/>
      <c r="C60" s="336"/>
      <c r="D60" s="336"/>
      <c r="E60" s="336"/>
      <c r="F60" s="336"/>
      <c r="G60" s="336"/>
      <c r="H60" s="336"/>
      <c r="I60" s="336"/>
      <c r="J60" s="336"/>
      <c r="K60" s="336"/>
    </row>
    <row r="61" spans="1:11" ht="27" customHeight="1">
      <c r="A61" s="27"/>
      <c r="B61" s="37"/>
      <c r="C61" s="336"/>
      <c r="D61" s="336"/>
      <c r="E61" s="336"/>
      <c r="F61" s="336"/>
      <c r="G61" s="336"/>
      <c r="H61" s="336"/>
      <c r="I61" s="336"/>
      <c r="J61" s="336"/>
      <c r="K61" s="336"/>
    </row>
    <row r="62" spans="1:11" ht="27" customHeight="1">
      <c r="A62" s="27"/>
      <c r="B62" s="37"/>
      <c r="C62" s="336"/>
      <c r="D62" s="336"/>
      <c r="E62" s="336"/>
      <c r="F62" s="336"/>
      <c r="G62" s="336"/>
      <c r="H62" s="336"/>
      <c r="I62" s="336"/>
      <c r="J62" s="336"/>
      <c r="K62" s="336"/>
    </row>
    <row r="63" spans="1:11" ht="27" customHeight="1">
      <c r="A63" s="28"/>
      <c r="B63" s="37"/>
      <c r="C63" s="336"/>
      <c r="D63" s="336"/>
      <c r="E63" s="336"/>
      <c r="F63" s="336"/>
      <c r="G63" s="336"/>
      <c r="H63" s="336"/>
      <c r="I63" s="336"/>
      <c r="J63" s="336"/>
      <c r="K63" s="336"/>
    </row>
    <row r="64" spans="1:11" ht="27" customHeight="1">
      <c r="A64" s="27"/>
      <c r="B64" s="38"/>
      <c r="C64" s="336"/>
      <c r="D64" s="336"/>
      <c r="E64" s="336"/>
      <c r="F64" s="336"/>
      <c r="G64" s="336"/>
      <c r="H64" s="336"/>
      <c r="I64" s="336"/>
      <c r="J64" s="336"/>
      <c r="K64" s="336"/>
    </row>
    <row r="86" spans="1:10" ht="12.75" customHeight="1">
      <c r="A86" s="15"/>
      <c r="J86" s="7"/>
    </row>
    <row r="87" spans="1:10" ht="12.75" customHeight="1">
      <c r="A87" s="15"/>
      <c r="J87" s="7"/>
    </row>
    <row r="88" spans="1:10" ht="12.75" customHeight="1">
      <c r="A88" s="15"/>
      <c r="J88" s="7"/>
    </row>
    <row r="89" spans="1:10" ht="12.75" customHeight="1">
      <c r="A89" s="16"/>
      <c r="B89" s="54"/>
      <c r="C89" s="7"/>
      <c r="D89" s="7"/>
      <c r="E89" s="54"/>
      <c r="F89" s="7"/>
      <c r="G89" s="7"/>
      <c r="H89" s="54"/>
      <c r="I89" s="7"/>
      <c r="J89" s="7"/>
    </row>
  </sheetData>
  <sheetProtection sheet="1" formatCells="0" formatColumns="0" formatRows="0" insertColumns="0" insertRows="0" insertHyperlinks="0" deleteColumns="0" deleteRows="0" sort="0" autoFilter="0" pivotTables="0"/>
  <protectedRanges>
    <protectedRange sqref="K4:K5" name="SeroYr"/>
    <protectedRange sqref="B4:B5" name="FirstHIVPosTest"/>
    <protectedRange sqref="M1" name="HIVProvLoc"/>
    <protectedRange sqref="H1:K1 H2:I2" name="PtName_2"/>
    <protectedRange sqref="D2 F2" name="PHN_1_1"/>
    <protectedRange sqref="B2" name="DOB_1_1"/>
    <protectedRange sqref="B1:E1" name="PtName_2_1"/>
  </protectedRanges>
  <mergeCells count="63">
    <mergeCell ref="F6:H6"/>
    <mergeCell ref="B6:D6"/>
    <mergeCell ref="B7:D7"/>
    <mergeCell ref="J1:K1"/>
    <mergeCell ref="J7:K7"/>
    <mergeCell ref="J6:K6"/>
    <mergeCell ref="H1:I1"/>
    <mergeCell ref="F7:H7"/>
    <mergeCell ref="B1:C1"/>
    <mergeCell ref="D1:E1"/>
    <mergeCell ref="B20:J20"/>
    <mergeCell ref="E23:G23"/>
    <mergeCell ref="C63:K63"/>
    <mergeCell ref="C57:K57"/>
    <mergeCell ref="C61:K61"/>
    <mergeCell ref="C62:K62"/>
    <mergeCell ref="E27:G27"/>
    <mergeCell ref="E21:G21"/>
    <mergeCell ref="E22:G22"/>
    <mergeCell ref="B23:D23"/>
    <mergeCell ref="B21:D21"/>
    <mergeCell ref="B22:D22"/>
    <mergeCell ref="H21:J21"/>
    <mergeCell ref="H22:J22"/>
    <mergeCell ref="D53:K54"/>
    <mergeCell ref="C43:K43"/>
    <mergeCell ref="C64:K64"/>
    <mergeCell ref="H27:J27"/>
    <mergeCell ref="H25:J25"/>
    <mergeCell ref="H26:J26"/>
    <mergeCell ref="E30:G30"/>
    <mergeCell ref="H30:J30"/>
    <mergeCell ref="E29:G29"/>
    <mergeCell ref="H29:J29"/>
    <mergeCell ref="B26:D26"/>
    <mergeCell ref="E26:G26"/>
    <mergeCell ref="C40:K40"/>
    <mergeCell ref="C41:K41"/>
    <mergeCell ref="B28:D28"/>
    <mergeCell ref="B25:D25"/>
    <mergeCell ref="E25:G25"/>
    <mergeCell ref="C60:K60"/>
    <mergeCell ref="A29:A30"/>
    <mergeCell ref="A56:K56"/>
    <mergeCell ref="C58:K58"/>
    <mergeCell ref="C59:K59"/>
    <mergeCell ref="B30:D30"/>
    <mergeCell ref="B29:D29"/>
    <mergeCell ref="C45:K45"/>
    <mergeCell ref="C42:K42"/>
    <mergeCell ref="C44:K44"/>
    <mergeCell ref="D47:K48"/>
    <mergeCell ref="A21:A22"/>
    <mergeCell ref="A23:A24"/>
    <mergeCell ref="A25:A26"/>
    <mergeCell ref="A27:A28"/>
    <mergeCell ref="B27:D27"/>
    <mergeCell ref="E28:G28"/>
    <mergeCell ref="H28:J28"/>
    <mergeCell ref="H23:J23"/>
    <mergeCell ref="B24:D24"/>
    <mergeCell ref="E24:G24"/>
    <mergeCell ref="H24:J24"/>
  </mergeCells>
  <dataValidations count="7">
    <dataValidation type="list" allowBlank="1" showInputMessage="1" showErrorMessage="1" sqref="G12:G18 I12:I18 C12:C18 K12:K18 E12:E18">
      <formula1>YesNo</formula1>
    </dataValidation>
    <dataValidation type="list" allowBlank="1" showInputMessage="1" showErrorMessage="1" sqref="B21:J30">
      <formula1>OngoingRisks</formula1>
    </dataValidation>
    <dataValidation type="list" allowBlank="1" showInputMessage="1" showErrorMessage="1" sqref="B53 B47 B50">
      <formula1>YesNoUnkn</formula1>
    </dataValidation>
    <dataValidation type="list" allowBlank="1" showInputMessage="1" showErrorMessage="1" sqref="C41:C45">
      <formula1>ADI</formula1>
    </dataValidation>
    <dataValidation type="list" allowBlank="1" showInputMessage="1" showErrorMessage="1" sqref="C11 K11 G11 E11 I11">
      <formula1>YesNoDKNA</formula1>
    </dataValidation>
    <dataValidation type="list" allowBlank="1" showInputMessage="1" showErrorMessage="1" sqref="B6:D7 J6:K7 F6:H7">
      <formula1>PastRisks</formula1>
    </dataValidation>
    <dataValidation type="list" allowBlank="1" showInputMessage="1" showErrorMessage="1" sqref="C10 K10 I10 G10 E10">
      <formula1>Unprotected</formula1>
    </dataValidation>
  </dataValidations>
  <printOptions horizontalCentered="1"/>
  <pageMargins left="0.11811023622047245" right="0.11811023622047245" top="0.5118110236220472" bottom="0.31496062992125984" header="0.2362204724409449" footer="0.1968503937007874"/>
  <pageSetup fitToHeight="4" horizontalDpi="600" verticalDpi="600" orientation="landscape" r:id="rId4"/>
  <headerFooter alignWithMargins="0">
    <oddHeader>&amp;C&amp;"Arial,Bold"HIV FLOW SHEET</oddHeader>
    <oddFooter>&amp;L&amp;"Arial,Bold"DRAFT&amp;C&amp;8Version 1.4 - Feb 7, 2011&amp;R&amp;8Page &amp;P of &amp;N</oddFooter>
  </headerFooter>
  <drawing r:id="rId3"/>
  <legacyDrawing r:id="rId2"/>
</worksheet>
</file>

<file path=xl/worksheets/sheet4.xml><?xml version="1.0" encoding="utf-8"?>
<worksheet xmlns="http://schemas.openxmlformats.org/spreadsheetml/2006/main" xmlns:r="http://schemas.openxmlformats.org/officeDocument/2006/relationships">
  <dimension ref="A1:N93"/>
  <sheetViews>
    <sheetView showGridLines="0" zoomScaleSheetLayoutView="100" zoomScalePageLayoutView="0" workbookViewId="0" topLeftCell="A1">
      <pane ySplit="3" topLeftCell="A52" activePane="bottomLeft" state="frozen"/>
      <selection pane="topLeft" activeCell="G175" sqref="G175"/>
      <selection pane="bottomLeft" activeCell="G175" sqref="G175"/>
    </sheetView>
  </sheetViews>
  <sheetFormatPr defaultColWidth="12.421875" defaultRowHeight="12.75" customHeight="1"/>
  <cols>
    <col min="1" max="1" width="28.57421875" style="7" customWidth="1"/>
    <col min="2" max="2" width="11.28125" style="15" customWidth="1"/>
    <col min="3" max="3" width="10.8515625" style="15" customWidth="1"/>
    <col min="4" max="9" width="10.7109375" style="15" customWidth="1"/>
    <col min="10" max="10" width="10.140625" style="15" customWidth="1"/>
    <col min="11" max="11" width="10.7109375" style="15" customWidth="1"/>
    <col min="12" max="16384" width="12.421875" style="15" customWidth="1"/>
  </cols>
  <sheetData>
    <row r="1" spans="1:14" ht="12.75" customHeight="1">
      <c r="A1" s="248" t="s">
        <v>419</v>
      </c>
      <c r="B1" s="380" t="s">
        <v>933</v>
      </c>
      <c r="C1" s="380"/>
      <c r="D1" s="380" t="s">
        <v>934</v>
      </c>
      <c r="E1" s="380"/>
      <c r="F1" s="249"/>
      <c r="H1" s="379"/>
      <c r="I1" s="379"/>
      <c r="J1" s="379"/>
      <c r="K1" s="379"/>
      <c r="L1" s="16"/>
      <c r="M1" s="42"/>
      <c r="N1" s="42"/>
    </row>
    <row r="2" spans="1:11" ht="12.75" customHeight="1">
      <c r="A2" s="248" t="s">
        <v>0</v>
      </c>
      <c r="B2" s="252">
        <f>IF(ISBLANK(DOB),"",DOB)</f>
      </c>
      <c r="C2" s="248" t="s">
        <v>757</v>
      </c>
      <c r="D2" s="253">
        <f>IF(ISBLANK(MRUN),"",MRUN)</f>
      </c>
      <c r="E2" s="248" t="s">
        <v>1</v>
      </c>
      <c r="F2" s="254">
        <f>IF(ISBLANK(PHN),"",PHN)</f>
      </c>
      <c r="H2" s="55"/>
      <c r="I2" s="55"/>
      <c r="J2" s="55"/>
      <c r="K2" s="55"/>
    </row>
    <row r="3" ht="9" customHeight="1"/>
    <row r="4" spans="1:11" s="17" customFormat="1" ht="12.75" customHeight="1">
      <c r="A4" s="212" t="s">
        <v>20</v>
      </c>
      <c r="B4" s="15"/>
      <c r="C4" s="13"/>
      <c r="D4" s="13"/>
      <c r="E4" s="13"/>
      <c r="F4" s="15"/>
      <c r="G4" s="15"/>
      <c r="H4" s="15"/>
      <c r="I4" s="15"/>
      <c r="J4" s="15"/>
      <c r="K4" s="15"/>
    </row>
    <row r="5" spans="1:9" ht="12.75" customHeight="1">
      <c r="A5" s="14" t="s">
        <v>146</v>
      </c>
      <c r="B5" s="382"/>
      <c r="C5" s="382"/>
      <c r="E5" s="14" t="s">
        <v>147</v>
      </c>
      <c r="F5" s="111"/>
      <c r="G5" s="14"/>
      <c r="H5" s="383"/>
      <c r="I5" s="383"/>
    </row>
    <row r="6" spans="1:6" ht="12.75" customHeight="1">
      <c r="A6" s="14" t="s">
        <v>104</v>
      </c>
      <c r="B6" s="382"/>
      <c r="C6" s="382"/>
      <c r="D6" s="382"/>
      <c r="E6" s="8"/>
      <c r="F6" s="8"/>
    </row>
    <row r="7" spans="1:11" ht="12.75" customHeight="1">
      <c r="A7" s="14" t="s">
        <v>105</v>
      </c>
      <c r="B7" s="382"/>
      <c r="C7" s="382"/>
      <c r="E7" s="14" t="s">
        <v>21</v>
      </c>
      <c r="F7" s="384"/>
      <c r="G7" s="384"/>
      <c r="H7" s="44"/>
      <c r="K7" s="213"/>
    </row>
    <row r="8" spans="1:8" ht="12.75" customHeight="1">
      <c r="A8" s="14" t="s">
        <v>168</v>
      </c>
      <c r="B8" s="382"/>
      <c r="C8" s="382"/>
      <c r="E8" s="14" t="s">
        <v>437</v>
      </c>
      <c r="F8" s="40" t="s">
        <v>124</v>
      </c>
      <c r="G8" s="44"/>
      <c r="H8" s="44"/>
    </row>
    <row r="9" spans="1:8" ht="12.75" customHeight="1">
      <c r="A9" s="14" t="s">
        <v>865</v>
      </c>
      <c r="B9" s="381"/>
      <c r="C9" s="381"/>
      <c r="E9" s="14"/>
      <c r="F9" s="8"/>
      <c r="G9" s="44"/>
      <c r="H9" s="44"/>
    </row>
    <row r="10" spans="1:11" ht="12.75" customHeight="1">
      <c r="A10" s="14"/>
      <c r="B10" s="185"/>
      <c r="E10" s="16"/>
      <c r="G10" s="185"/>
      <c r="H10" s="13"/>
      <c r="I10" s="16"/>
      <c r="J10" s="16"/>
      <c r="K10" s="8"/>
    </row>
    <row r="11" ht="12.75" customHeight="1">
      <c r="A11" s="214" t="s">
        <v>882</v>
      </c>
    </row>
    <row r="12" spans="1:11" ht="12.75" customHeight="1">
      <c r="A12" s="14"/>
      <c r="D12" s="49"/>
      <c r="E12" s="49"/>
      <c r="F12" s="49"/>
      <c r="G12" s="49"/>
      <c r="H12" s="49"/>
      <c r="I12" s="49"/>
      <c r="J12" s="49"/>
      <c r="K12" s="49"/>
    </row>
    <row r="13" spans="1:11" ht="12.75" customHeight="1">
      <c r="A13" s="109" t="s">
        <v>97</v>
      </c>
      <c r="B13" s="112"/>
      <c r="C13" s="14" t="s">
        <v>22</v>
      </c>
      <c r="D13" s="347"/>
      <c r="E13" s="348"/>
      <c r="F13" s="348"/>
      <c r="G13" s="348"/>
      <c r="H13" s="348"/>
      <c r="I13" s="348"/>
      <c r="J13" s="348"/>
      <c r="K13" s="349"/>
    </row>
    <row r="14" spans="1:11" ht="12.75" customHeight="1">
      <c r="A14" s="14"/>
      <c r="B14" s="17"/>
      <c r="C14" s="14"/>
      <c r="D14" s="350"/>
      <c r="E14" s="351"/>
      <c r="F14" s="351"/>
      <c r="G14" s="351"/>
      <c r="H14" s="351"/>
      <c r="I14" s="351"/>
      <c r="J14" s="351"/>
      <c r="K14" s="352"/>
    </row>
    <row r="15" spans="1:11" ht="12.75" customHeight="1" thickBot="1">
      <c r="A15" s="14"/>
      <c r="B15" s="17"/>
      <c r="C15" s="14"/>
      <c r="D15" s="184"/>
      <c r="E15" s="184"/>
      <c r="F15" s="184"/>
      <c r="G15" s="184"/>
      <c r="H15" s="184"/>
      <c r="I15" s="184"/>
      <c r="J15" s="184"/>
      <c r="K15" s="184"/>
    </row>
    <row r="16" spans="1:11" ht="12.75" customHeight="1">
      <c r="A16" s="67" t="s">
        <v>860</v>
      </c>
      <c r="B16" s="105" t="s">
        <v>182</v>
      </c>
      <c r="C16" s="189" t="s">
        <v>861</v>
      </c>
      <c r="D16" s="105" t="s">
        <v>182</v>
      </c>
      <c r="E16" s="189" t="s">
        <v>861</v>
      </c>
      <c r="F16" s="105" t="s">
        <v>182</v>
      </c>
      <c r="G16" s="189" t="s">
        <v>861</v>
      </c>
      <c r="H16" s="105" t="s">
        <v>182</v>
      </c>
      <c r="I16" s="189" t="s">
        <v>861</v>
      </c>
      <c r="J16" s="105" t="s">
        <v>182</v>
      </c>
      <c r="K16" s="189" t="s">
        <v>861</v>
      </c>
    </row>
    <row r="17" spans="1:11" ht="12.75" customHeight="1">
      <c r="A17" s="119" t="s">
        <v>111</v>
      </c>
      <c r="B17" s="141"/>
      <c r="C17" s="158"/>
      <c r="D17" s="141"/>
      <c r="E17" s="158"/>
      <c r="F17" s="141"/>
      <c r="G17" s="158"/>
      <c r="H17" s="141"/>
      <c r="I17" s="158"/>
      <c r="J17" s="141"/>
      <c r="K17" s="158"/>
    </row>
    <row r="18" spans="1:11" ht="12.75" customHeight="1">
      <c r="A18" s="121" t="s">
        <v>76</v>
      </c>
      <c r="B18" s="134"/>
      <c r="C18" s="156"/>
      <c r="D18" s="134"/>
      <c r="E18" s="156"/>
      <c r="F18" s="134"/>
      <c r="G18" s="156"/>
      <c r="H18" s="134"/>
      <c r="I18" s="156"/>
      <c r="J18" s="134"/>
      <c r="K18" s="156"/>
    </row>
    <row r="19" spans="1:11" ht="12.75" customHeight="1">
      <c r="A19" s="122" t="s">
        <v>211</v>
      </c>
      <c r="B19" s="135"/>
      <c r="C19" s="156"/>
      <c r="D19" s="135"/>
      <c r="E19" s="156"/>
      <c r="F19" s="135"/>
      <c r="G19" s="156"/>
      <c r="H19" s="135"/>
      <c r="I19" s="156"/>
      <c r="J19" s="135"/>
      <c r="K19" s="156"/>
    </row>
    <row r="20" spans="1:11" ht="12.75" customHeight="1">
      <c r="A20" s="121" t="s">
        <v>75</v>
      </c>
      <c r="B20" s="134"/>
      <c r="C20" s="156"/>
      <c r="D20" s="134"/>
      <c r="E20" s="156"/>
      <c r="F20" s="134"/>
      <c r="G20" s="156"/>
      <c r="H20" s="134"/>
      <c r="I20" s="156"/>
      <c r="J20" s="134"/>
      <c r="K20" s="156"/>
    </row>
    <row r="21" spans="1:11" ht="12.75" customHeight="1">
      <c r="A21" s="122" t="s">
        <v>77</v>
      </c>
      <c r="B21" s="135"/>
      <c r="C21" s="156"/>
      <c r="D21" s="135"/>
      <c r="E21" s="156"/>
      <c r="F21" s="135"/>
      <c r="G21" s="156"/>
      <c r="H21" s="135"/>
      <c r="I21" s="156"/>
      <c r="J21" s="135"/>
      <c r="K21" s="156"/>
    </row>
    <row r="22" spans="1:11" ht="12.75" customHeight="1">
      <c r="A22" s="121" t="s">
        <v>110</v>
      </c>
      <c r="B22" s="134"/>
      <c r="C22" s="156"/>
      <c r="D22" s="134"/>
      <c r="E22" s="156"/>
      <c r="F22" s="134"/>
      <c r="G22" s="156"/>
      <c r="H22" s="134"/>
      <c r="I22" s="156"/>
      <c r="J22" s="134"/>
      <c r="K22" s="156"/>
    </row>
    <row r="23" spans="1:11" ht="12.75" customHeight="1">
      <c r="A23" s="122" t="s">
        <v>237</v>
      </c>
      <c r="B23" s="135"/>
      <c r="C23" s="156"/>
      <c r="D23" s="135"/>
      <c r="E23" s="156"/>
      <c r="F23" s="135"/>
      <c r="G23" s="156"/>
      <c r="H23" s="135"/>
      <c r="I23" s="156"/>
      <c r="J23" s="135"/>
      <c r="K23" s="156"/>
    </row>
    <row r="24" spans="1:11" ht="12.75" customHeight="1">
      <c r="A24" s="121" t="s">
        <v>214</v>
      </c>
      <c r="B24" s="134"/>
      <c r="C24" s="156"/>
      <c r="D24" s="134"/>
      <c r="E24" s="156"/>
      <c r="F24" s="134"/>
      <c r="G24" s="156"/>
      <c r="H24" s="134"/>
      <c r="I24" s="156"/>
      <c r="J24" s="134"/>
      <c r="K24" s="156"/>
    </row>
    <row r="25" spans="1:11" ht="12.75" customHeight="1">
      <c r="A25" s="122" t="s">
        <v>212</v>
      </c>
      <c r="B25" s="135"/>
      <c r="C25" s="156"/>
      <c r="D25" s="135"/>
      <c r="E25" s="156"/>
      <c r="F25" s="135"/>
      <c r="G25" s="156"/>
      <c r="H25" s="135"/>
      <c r="I25" s="156"/>
      <c r="J25" s="135"/>
      <c r="K25" s="156"/>
    </row>
    <row r="26" spans="1:11" ht="12.75" customHeight="1" thickBot="1">
      <c r="A26" s="131" t="s">
        <v>213</v>
      </c>
      <c r="B26" s="138"/>
      <c r="C26" s="183"/>
      <c r="D26" s="138"/>
      <c r="E26" s="183"/>
      <c r="F26" s="138"/>
      <c r="G26" s="183"/>
      <c r="H26" s="138"/>
      <c r="I26" s="183"/>
      <c r="J26" s="138"/>
      <c r="K26" s="183"/>
    </row>
    <row r="27" spans="1:11" ht="12.75" customHeight="1">
      <c r="A27" s="218"/>
      <c r="B27" s="186"/>
      <c r="C27" s="187"/>
      <c r="D27" s="187"/>
      <c r="E27" s="186"/>
      <c r="F27" s="187"/>
      <c r="G27" s="187"/>
      <c r="H27" s="186"/>
      <c r="I27" s="187"/>
      <c r="J27" s="187"/>
      <c r="K27" s="49"/>
    </row>
    <row r="28" spans="1:11" ht="12.75" customHeight="1" thickBot="1">
      <c r="A28" s="8" t="s">
        <v>860</v>
      </c>
      <c r="B28" s="368" t="s">
        <v>857</v>
      </c>
      <c r="C28" s="369"/>
      <c r="D28" s="369"/>
      <c r="E28" s="369"/>
      <c r="F28" s="369"/>
      <c r="G28" s="369"/>
      <c r="H28" s="369"/>
      <c r="I28" s="369"/>
      <c r="J28" s="370"/>
      <c r="K28" s="187"/>
    </row>
    <row r="29" spans="1:11" ht="12.75" customHeight="1">
      <c r="A29" s="396" t="s">
        <v>141</v>
      </c>
      <c r="B29" s="389" t="s">
        <v>75</v>
      </c>
      <c r="C29" s="390"/>
      <c r="D29" s="390"/>
      <c r="E29" s="390" t="s">
        <v>110</v>
      </c>
      <c r="F29" s="390"/>
      <c r="G29" s="390"/>
      <c r="H29" s="390"/>
      <c r="I29" s="390"/>
      <c r="J29" s="391"/>
      <c r="K29" s="187"/>
    </row>
    <row r="30" spans="1:11" ht="12.75" customHeight="1" thickBot="1">
      <c r="A30" s="397"/>
      <c r="B30" s="392" t="s">
        <v>76</v>
      </c>
      <c r="C30" s="393"/>
      <c r="D30" s="393"/>
      <c r="E30" s="393" t="s">
        <v>237</v>
      </c>
      <c r="F30" s="393"/>
      <c r="G30" s="393"/>
      <c r="H30" s="393"/>
      <c r="I30" s="393"/>
      <c r="J30" s="395"/>
      <c r="K30" s="187"/>
    </row>
    <row r="31" spans="1:11" ht="12.75" customHeight="1">
      <c r="A31" s="396" t="s">
        <v>141</v>
      </c>
      <c r="B31" s="389"/>
      <c r="C31" s="390"/>
      <c r="D31" s="390"/>
      <c r="E31" s="390"/>
      <c r="F31" s="390"/>
      <c r="G31" s="390"/>
      <c r="H31" s="390"/>
      <c r="I31" s="390"/>
      <c r="J31" s="391"/>
      <c r="K31" s="187"/>
    </row>
    <row r="32" spans="1:11" ht="12.75" customHeight="1" thickBot="1">
      <c r="A32" s="397"/>
      <c r="B32" s="392"/>
      <c r="C32" s="393"/>
      <c r="D32" s="393"/>
      <c r="E32" s="393"/>
      <c r="F32" s="393"/>
      <c r="G32" s="393"/>
      <c r="H32" s="393"/>
      <c r="I32" s="393"/>
      <c r="J32" s="395"/>
      <c r="K32" s="187"/>
    </row>
    <row r="33" spans="1:11" ht="12.75" customHeight="1">
      <c r="A33" s="396" t="s">
        <v>141</v>
      </c>
      <c r="B33" s="389"/>
      <c r="C33" s="390"/>
      <c r="D33" s="390"/>
      <c r="E33" s="390"/>
      <c r="F33" s="390"/>
      <c r="G33" s="390"/>
      <c r="H33" s="390"/>
      <c r="I33" s="390"/>
      <c r="J33" s="391"/>
      <c r="K33" s="187"/>
    </row>
    <row r="34" spans="1:11" ht="12.75" customHeight="1" thickBot="1">
      <c r="A34" s="397"/>
      <c r="B34" s="392"/>
      <c r="C34" s="393"/>
      <c r="D34" s="393"/>
      <c r="E34" s="393"/>
      <c r="F34" s="393"/>
      <c r="G34" s="393"/>
      <c r="H34" s="393"/>
      <c r="I34" s="393"/>
      <c r="J34" s="395"/>
      <c r="K34" s="187"/>
    </row>
    <row r="35" spans="1:11" ht="12.75" customHeight="1">
      <c r="A35" s="396" t="s">
        <v>141</v>
      </c>
      <c r="B35" s="389"/>
      <c r="C35" s="390"/>
      <c r="D35" s="390"/>
      <c r="E35" s="390"/>
      <c r="F35" s="390"/>
      <c r="G35" s="390"/>
      <c r="H35" s="390"/>
      <c r="I35" s="390"/>
      <c r="J35" s="391"/>
      <c r="K35" s="187"/>
    </row>
    <row r="36" spans="1:11" ht="12.75" customHeight="1" thickBot="1">
      <c r="A36" s="397"/>
      <c r="B36" s="392"/>
      <c r="C36" s="393"/>
      <c r="D36" s="393"/>
      <c r="E36" s="393"/>
      <c r="F36" s="393"/>
      <c r="G36" s="393"/>
      <c r="H36" s="393"/>
      <c r="I36" s="393"/>
      <c r="J36" s="395"/>
      <c r="K36" s="187"/>
    </row>
    <row r="37" spans="1:11" ht="12.75" customHeight="1">
      <c r="A37" s="396" t="s">
        <v>141</v>
      </c>
      <c r="B37" s="389"/>
      <c r="C37" s="390"/>
      <c r="D37" s="390"/>
      <c r="E37" s="390"/>
      <c r="F37" s="390"/>
      <c r="G37" s="390"/>
      <c r="H37" s="390"/>
      <c r="I37" s="390"/>
      <c r="J37" s="391"/>
      <c r="K37" s="115"/>
    </row>
    <row r="38" spans="1:11" ht="12.75" customHeight="1" thickBot="1">
      <c r="A38" s="397"/>
      <c r="B38" s="392"/>
      <c r="C38" s="393"/>
      <c r="D38" s="393"/>
      <c r="E38" s="393"/>
      <c r="F38" s="393"/>
      <c r="G38" s="393"/>
      <c r="H38" s="393"/>
      <c r="I38" s="393"/>
      <c r="J38" s="395"/>
      <c r="K38" s="188"/>
    </row>
    <row r="39" spans="1:11" ht="12.75" customHeight="1">
      <c r="A39" s="14"/>
      <c r="B39" s="17"/>
      <c r="C39" s="14"/>
      <c r="D39" s="184"/>
      <c r="E39" s="184"/>
      <c r="F39" s="184"/>
      <c r="G39" s="184"/>
      <c r="H39" s="184"/>
      <c r="I39" s="184"/>
      <c r="J39" s="184"/>
      <c r="K39" s="8"/>
    </row>
    <row r="40" spans="1:11" ht="12.75" customHeight="1">
      <c r="A40" s="15"/>
      <c r="B40" s="36"/>
      <c r="C40" s="13"/>
      <c r="D40" s="13"/>
      <c r="E40" s="13"/>
      <c r="G40" s="36"/>
      <c r="H40" s="13"/>
      <c r="I40" s="13"/>
      <c r="J40" s="13"/>
      <c r="K40" s="187"/>
    </row>
    <row r="41" spans="1:11" ht="12.75" customHeight="1">
      <c r="A41" s="244" t="s">
        <v>924</v>
      </c>
      <c r="B41" s="385" t="s">
        <v>23</v>
      </c>
      <c r="C41" s="386"/>
      <c r="D41" s="386"/>
      <c r="E41" s="387"/>
      <c r="F41" s="385" t="s">
        <v>109</v>
      </c>
      <c r="G41" s="386"/>
      <c r="H41" s="386"/>
      <c r="I41" s="387"/>
      <c r="K41" s="187"/>
    </row>
    <row r="42" spans="1:11" ht="12.75" customHeight="1">
      <c r="A42" s="192" t="s">
        <v>141</v>
      </c>
      <c r="B42" s="388"/>
      <c r="C42" s="388"/>
      <c r="D42" s="388"/>
      <c r="E42" s="388"/>
      <c r="F42" s="388"/>
      <c r="G42" s="388"/>
      <c r="H42" s="388"/>
      <c r="I42" s="388"/>
      <c r="K42" s="187"/>
    </row>
    <row r="43" spans="1:11" ht="12.75" customHeight="1">
      <c r="A43" s="192" t="s">
        <v>141</v>
      </c>
      <c r="B43" s="388"/>
      <c r="C43" s="388"/>
      <c r="D43" s="388"/>
      <c r="E43" s="388"/>
      <c r="F43" s="388"/>
      <c r="G43" s="388"/>
      <c r="H43" s="388"/>
      <c r="I43" s="388"/>
      <c r="K43" s="187"/>
    </row>
    <row r="44" spans="1:11" ht="12.75" customHeight="1">
      <c r="A44" s="192" t="s">
        <v>141</v>
      </c>
      <c r="B44" s="388"/>
      <c r="C44" s="388"/>
      <c r="D44" s="388"/>
      <c r="E44" s="388"/>
      <c r="F44" s="388"/>
      <c r="G44" s="388"/>
      <c r="H44" s="388"/>
      <c r="I44" s="388"/>
      <c r="K44" s="187"/>
    </row>
    <row r="45" spans="1:11" ht="12.75" customHeight="1">
      <c r="A45" s="192" t="s">
        <v>141</v>
      </c>
      <c r="B45" s="388"/>
      <c r="C45" s="388"/>
      <c r="D45" s="388"/>
      <c r="E45" s="388"/>
      <c r="F45" s="388"/>
      <c r="G45" s="388"/>
      <c r="H45" s="388"/>
      <c r="I45" s="388"/>
      <c r="K45" s="187"/>
    </row>
    <row r="46" spans="1:11" ht="12.75" customHeight="1">
      <c r="A46" s="192" t="s">
        <v>141</v>
      </c>
      <c r="B46" s="388"/>
      <c r="C46" s="388"/>
      <c r="D46" s="388"/>
      <c r="E46" s="388"/>
      <c r="F46" s="388"/>
      <c r="G46" s="388"/>
      <c r="H46" s="388"/>
      <c r="I46" s="388"/>
      <c r="K46" s="187"/>
    </row>
    <row r="47" spans="1:11" ht="12.75" customHeight="1">
      <c r="A47" s="192" t="s">
        <v>141</v>
      </c>
      <c r="B47" s="388"/>
      <c r="C47" s="388"/>
      <c r="D47" s="388"/>
      <c r="E47" s="388"/>
      <c r="F47" s="388"/>
      <c r="G47" s="388"/>
      <c r="H47" s="388"/>
      <c r="I47" s="388"/>
      <c r="K47" s="187"/>
    </row>
    <row r="48" spans="1:11" ht="12.75" customHeight="1">
      <c r="A48" s="192" t="s">
        <v>141</v>
      </c>
      <c r="B48" s="388"/>
      <c r="C48" s="388"/>
      <c r="D48" s="388"/>
      <c r="E48" s="388"/>
      <c r="F48" s="388"/>
      <c r="G48" s="388"/>
      <c r="H48" s="388"/>
      <c r="I48" s="388"/>
      <c r="K48" s="187"/>
    </row>
    <row r="49" spans="1:11" ht="12.75" customHeight="1">
      <c r="A49" s="191"/>
      <c r="B49" s="187"/>
      <c r="C49" s="187"/>
      <c r="D49" s="187"/>
      <c r="E49" s="187"/>
      <c r="F49" s="187"/>
      <c r="G49" s="187"/>
      <c r="I49" s="187"/>
      <c r="K49" s="187"/>
    </row>
    <row r="50" spans="1:11" ht="12.75" customHeight="1">
      <c r="A50" s="15"/>
      <c r="B50" s="187"/>
      <c r="C50" s="187"/>
      <c r="D50" s="187"/>
      <c r="E50" s="187"/>
      <c r="F50" s="187"/>
      <c r="G50" s="187"/>
      <c r="I50" s="187"/>
      <c r="K50" s="187"/>
    </row>
    <row r="51" spans="1:8" ht="12.75" customHeight="1">
      <c r="A51" s="8" t="s">
        <v>862</v>
      </c>
      <c r="C51" s="224" t="s">
        <v>145</v>
      </c>
      <c r="G51" s="224" t="s">
        <v>144</v>
      </c>
      <c r="H51" s="8"/>
    </row>
    <row r="52" spans="1:8" ht="12.75" customHeight="1">
      <c r="A52" s="116"/>
      <c r="C52" s="394"/>
      <c r="D52" s="394"/>
      <c r="E52" s="394"/>
      <c r="G52" s="394"/>
      <c r="H52" s="394"/>
    </row>
    <row r="53" spans="1:8" ht="12.75" customHeight="1">
      <c r="A53" s="116"/>
      <c r="C53" s="394"/>
      <c r="D53" s="394"/>
      <c r="E53" s="394"/>
      <c r="G53" s="394"/>
      <c r="H53" s="394"/>
    </row>
    <row r="54" spans="1:8" ht="12.75" customHeight="1">
      <c r="A54" s="116"/>
      <c r="C54" s="394"/>
      <c r="D54" s="394"/>
      <c r="E54" s="394"/>
      <c r="G54" s="394"/>
      <c r="H54" s="394"/>
    </row>
    <row r="55" spans="1:8" ht="12.75" customHeight="1">
      <c r="A55" s="116"/>
      <c r="C55" s="394"/>
      <c r="D55" s="394"/>
      <c r="E55" s="394"/>
      <c r="G55" s="394"/>
      <c r="H55" s="394"/>
    </row>
    <row r="56" spans="1:8" ht="12.75" customHeight="1">
      <c r="A56" s="116"/>
      <c r="C56" s="394"/>
      <c r="D56" s="394"/>
      <c r="E56" s="394"/>
      <c r="G56" s="394"/>
      <c r="H56" s="394"/>
    </row>
    <row r="57" spans="1:8" ht="12.75" customHeight="1">
      <c r="A57" s="116"/>
      <c r="C57" s="394"/>
      <c r="D57" s="394"/>
      <c r="E57" s="394"/>
      <c r="G57" s="394"/>
      <c r="H57" s="394"/>
    </row>
    <row r="58" spans="1:8" ht="12.75" customHeight="1">
      <c r="A58" s="116"/>
      <c r="C58" s="394"/>
      <c r="D58" s="394"/>
      <c r="E58" s="394"/>
      <c r="G58" s="394"/>
      <c r="H58" s="394"/>
    </row>
    <row r="59" spans="1:11" ht="12.75" customHeight="1">
      <c r="A59" s="191"/>
      <c r="B59" s="187"/>
      <c r="C59" s="187"/>
      <c r="D59" s="187"/>
      <c r="E59" s="187"/>
      <c r="F59" s="187"/>
      <c r="G59" s="187"/>
      <c r="I59" s="187"/>
      <c r="K59" s="187"/>
    </row>
    <row r="60" spans="1:11" ht="12.75" customHeight="1">
      <c r="A60" s="337" t="s">
        <v>226</v>
      </c>
      <c r="B60" s="337"/>
      <c r="C60" s="338"/>
      <c r="D60" s="338"/>
      <c r="E60" s="338"/>
      <c r="F60" s="338"/>
      <c r="G60" s="338"/>
      <c r="H60" s="338"/>
      <c r="I60" s="338"/>
      <c r="J60" s="338"/>
      <c r="K60" s="338"/>
    </row>
    <row r="61" spans="1:11" ht="12.75" customHeight="1">
      <c r="A61" s="22" t="s">
        <v>223</v>
      </c>
      <c r="B61" s="27" t="s">
        <v>182</v>
      </c>
      <c r="C61" s="339" t="s">
        <v>224</v>
      </c>
      <c r="D61" s="339"/>
      <c r="E61" s="339"/>
      <c r="F61" s="339"/>
      <c r="G61" s="339"/>
      <c r="H61" s="339"/>
      <c r="I61" s="339"/>
      <c r="J61" s="339"/>
      <c r="K61" s="339"/>
    </row>
    <row r="62" spans="1:11" ht="27" customHeight="1">
      <c r="A62" s="28"/>
      <c r="B62" s="37"/>
      <c r="C62" s="324"/>
      <c r="D62" s="325"/>
      <c r="E62" s="325"/>
      <c r="F62" s="325"/>
      <c r="G62" s="325"/>
      <c r="H62" s="325"/>
      <c r="I62" s="325"/>
      <c r="J62" s="325"/>
      <c r="K62" s="326"/>
    </row>
    <row r="63" spans="1:11" ht="27" customHeight="1">
      <c r="A63" s="27"/>
      <c r="B63" s="37"/>
      <c r="C63" s="336"/>
      <c r="D63" s="336"/>
      <c r="E63" s="336"/>
      <c r="F63" s="336"/>
      <c r="G63" s="336"/>
      <c r="H63" s="336"/>
      <c r="I63" s="336"/>
      <c r="J63" s="336"/>
      <c r="K63" s="336"/>
    </row>
    <row r="64" spans="1:11" ht="27" customHeight="1">
      <c r="A64" s="28"/>
      <c r="B64" s="37"/>
      <c r="C64" s="336"/>
      <c r="D64" s="336"/>
      <c r="E64" s="336"/>
      <c r="F64" s="336"/>
      <c r="G64" s="336"/>
      <c r="H64" s="336"/>
      <c r="I64" s="336"/>
      <c r="J64" s="336"/>
      <c r="K64" s="336"/>
    </row>
    <row r="65" spans="1:11" ht="27" customHeight="1">
      <c r="A65" s="27"/>
      <c r="B65" s="37"/>
      <c r="C65" s="336"/>
      <c r="D65" s="336"/>
      <c r="E65" s="336"/>
      <c r="F65" s="336"/>
      <c r="G65" s="336"/>
      <c r="H65" s="336"/>
      <c r="I65" s="336"/>
      <c r="J65" s="336"/>
      <c r="K65" s="336"/>
    </row>
    <row r="66" spans="1:11" ht="27" customHeight="1">
      <c r="A66" s="27"/>
      <c r="B66" s="37"/>
      <c r="C66" s="336"/>
      <c r="D66" s="336"/>
      <c r="E66" s="336"/>
      <c r="F66" s="336"/>
      <c r="G66" s="336"/>
      <c r="H66" s="336"/>
      <c r="I66" s="336"/>
      <c r="J66" s="336"/>
      <c r="K66" s="336"/>
    </row>
    <row r="67" spans="1:11" ht="27" customHeight="1">
      <c r="A67" s="28"/>
      <c r="B67" s="37"/>
      <c r="C67" s="336"/>
      <c r="D67" s="336"/>
      <c r="E67" s="336"/>
      <c r="F67" s="336"/>
      <c r="G67" s="336"/>
      <c r="H67" s="336"/>
      <c r="I67" s="336"/>
      <c r="J67" s="336"/>
      <c r="K67" s="336"/>
    </row>
    <row r="68" spans="1:11" ht="27" customHeight="1">
      <c r="A68" s="27"/>
      <c r="B68" s="38"/>
      <c r="C68" s="336"/>
      <c r="D68" s="336"/>
      <c r="E68" s="336"/>
      <c r="F68" s="336"/>
      <c r="G68" s="336"/>
      <c r="H68" s="336"/>
      <c r="I68" s="336"/>
      <c r="J68" s="336"/>
      <c r="K68" s="336"/>
    </row>
    <row r="90" spans="1:10" ht="12.75" customHeight="1">
      <c r="A90" s="15"/>
      <c r="J90" s="7"/>
    </row>
    <row r="91" spans="1:10" ht="12.75" customHeight="1">
      <c r="A91" s="15"/>
      <c r="J91" s="7"/>
    </row>
    <row r="92" spans="1:10" ht="12.75" customHeight="1">
      <c r="A92" s="15"/>
      <c r="J92" s="7"/>
    </row>
    <row r="93" spans="1:10" ht="12.75" customHeight="1">
      <c r="A93" s="16"/>
      <c r="B93" s="54"/>
      <c r="C93" s="7"/>
      <c r="D93" s="7"/>
      <c r="E93" s="54"/>
      <c r="F93" s="7"/>
      <c r="G93" s="7"/>
      <c r="H93" s="54"/>
      <c r="I93" s="7"/>
      <c r="J93" s="7"/>
    </row>
  </sheetData>
  <sheetProtection sheet="1" formatCells="0" formatColumns="0" formatRows="0" insertColumns="0" insertRows="0" insertHyperlinks="0" deleteColumns="0" deleteRows="0" sort="0" autoFilter="0" pivotTables="0"/>
  <protectedRanges>
    <protectedRange sqref="F8:F9 K10" name="SeroYr"/>
    <protectedRange sqref="B10" name="FirstHIVPosTest"/>
    <protectedRange sqref="M1" name="HIVProvLoc"/>
    <protectedRange sqref="H1:K1 H2:I2" name="PtName_2"/>
    <protectedRange sqref="B1:E1" name="PtName_2_1"/>
    <protectedRange sqref="D2 F2" name="PHN_1_1_1"/>
    <protectedRange sqref="B2" name="DOB_1_1_1"/>
  </protectedRanges>
  <mergeCells count="101">
    <mergeCell ref="C57:E57"/>
    <mergeCell ref="B37:D37"/>
    <mergeCell ref="E37:G37"/>
    <mergeCell ref="F48:G48"/>
    <mergeCell ref="B47:C47"/>
    <mergeCell ref="G52:H52"/>
    <mergeCell ref="G53:H53"/>
    <mergeCell ref="C58:E58"/>
    <mergeCell ref="G54:H54"/>
    <mergeCell ref="G55:H55"/>
    <mergeCell ref="G56:H56"/>
    <mergeCell ref="G57:H57"/>
    <mergeCell ref="G58:H58"/>
    <mergeCell ref="C56:E56"/>
    <mergeCell ref="C54:E54"/>
    <mergeCell ref="C55:E55"/>
    <mergeCell ref="A29:A30"/>
    <mergeCell ref="A31:A32"/>
    <mergeCell ref="A33:A34"/>
    <mergeCell ref="A35:A36"/>
    <mergeCell ref="H37:J37"/>
    <mergeCell ref="B38:D38"/>
    <mergeCell ref="E38:G38"/>
    <mergeCell ref="H38:J38"/>
    <mergeCell ref="B35:D35"/>
    <mergeCell ref="E35:G35"/>
    <mergeCell ref="A37:A38"/>
    <mergeCell ref="B36:D36"/>
    <mergeCell ref="E36:G36"/>
    <mergeCell ref="H45:I45"/>
    <mergeCell ref="H48:I48"/>
    <mergeCell ref="E30:G30"/>
    <mergeCell ref="H30:J30"/>
    <mergeCell ref="H46:I46"/>
    <mergeCell ref="D47:E47"/>
    <mergeCell ref="F47:G47"/>
    <mergeCell ref="H47:I47"/>
    <mergeCell ref="F43:G43"/>
    <mergeCell ref="H43:I43"/>
    <mergeCell ref="B31:D31"/>
    <mergeCell ref="E31:G31"/>
    <mergeCell ref="H31:J31"/>
    <mergeCell ref="B32:D32"/>
    <mergeCell ref="E32:G32"/>
    <mergeCell ref="H32:J32"/>
    <mergeCell ref="H35:J35"/>
    <mergeCell ref="H36:J36"/>
    <mergeCell ref="B33:D33"/>
    <mergeCell ref="E33:G33"/>
    <mergeCell ref="H33:J33"/>
    <mergeCell ref="B34:D34"/>
    <mergeCell ref="E34:G34"/>
    <mergeCell ref="H34:J34"/>
    <mergeCell ref="J1:K1"/>
    <mergeCell ref="H1:I1"/>
    <mergeCell ref="B1:C1"/>
    <mergeCell ref="D1:E1"/>
    <mergeCell ref="A60:K60"/>
    <mergeCell ref="C62:K62"/>
    <mergeCell ref="B41:E41"/>
    <mergeCell ref="B42:C42"/>
    <mergeCell ref="D42:E42"/>
    <mergeCell ref="H42:I42"/>
    <mergeCell ref="F42:G42"/>
    <mergeCell ref="F41:I41"/>
    <mergeCell ref="D13:K14"/>
    <mergeCell ref="F44:G44"/>
    <mergeCell ref="H44:I44"/>
    <mergeCell ref="B28:J28"/>
    <mergeCell ref="B29:D29"/>
    <mergeCell ref="E29:G29"/>
    <mergeCell ref="H29:J29"/>
    <mergeCell ref="B30:D30"/>
    <mergeCell ref="B43:C43"/>
    <mergeCell ref="D43:E43"/>
    <mergeCell ref="B44:C44"/>
    <mergeCell ref="D44:E44"/>
    <mergeCell ref="C68:K68"/>
    <mergeCell ref="B9:C9"/>
    <mergeCell ref="B8:C8"/>
    <mergeCell ref="B7:C7"/>
    <mergeCell ref="H5:I5"/>
    <mergeCell ref="B6:D6"/>
    <mergeCell ref="B5:C5"/>
    <mergeCell ref="F7:G7"/>
    <mergeCell ref="C63:K63"/>
    <mergeCell ref="C64:K64"/>
    <mergeCell ref="C61:K61"/>
    <mergeCell ref="C65:K65"/>
    <mergeCell ref="C66:K66"/>
    <mergeCell ref="C67:K67"/>
    <mergeCell ref="B48:C48"/>
    <mergeCell ref="D48:E48"/>
    <mergeCell ref="B46:C46"/>
    <mergeCell ref="D46:E46"/>
    <mergeCell ref="F46:G46"/>
    <mergeCell ref="C52:E52"/>
    <mergeCell ref="B45:C45"/>
    <mergeCell ref="D45:E45"/>
    <mergeCell ref="F45:G45"/>
    <mergeCell ref="C53:E53"/>
  </mergeCells>
  <dataValidations count="12">
    <dataValidation type="list" allowBlank="1" showInputMessage="1" showErrorMessage="1" sqref="A52:A58">
      <formula1>Supports</formula1>
    </dataValidation>
    <dataValidation type="list" allowBlank="1" showInputMessage="1" showErrorMessage="1" sqref="D42:I48">
      <formula1>Income</formula1>
    </dataValidation>
    <dataValidation type="list" allowBlank="1" showInputMessage="1" showErrorMessage="1" sqref="B42:B48">
      <formula1>Housing</formula1>
    </dataValidation>
    <dataValidation type="list" allowBlank="1" showInputMessage="1" showErrorMessage="1" sqref="B29:J38">
      <formula1>SubstanceUse</formula1>
    </dataValidation>
    <dataValidation type="list" allowBlank="1" showInputMessage="1" showErrorMessage="1" sqref="C17:C26 E17:E26 G17:G26 I17:I26 K17:K26">
      <formula1>YesNo</formula1>
    </dataValidation>
    <dataValidation type="list" allowBlank="1" showInputMessage="1" showErrorMessage="1" sqref="B13">
      <formula1>YesNoUnkn</formula1>
    </dataValidation>
    <dataValidation type="list" allowBlank="1" showInputMessage="1" showErrorMessage="1" sqref="B5:C5">
      <formula1>PlaceofBirth</formula1>
    </dataValidation>
    <dataValidation type="list" allowBlank="1" showInputMessage="1" showErrorMessage="1" sqref="B6:D6">
      <formula1>Ethnicity</formula1>
    </dataValidation>
    <dataValidation type="list" allowBlank="1" showInputMessage="1" showErrorMessage="1" sqref="B7">
      <formula1>Language</formula1>
    </dataValidation>
    <dataValidation type="list" allowBlank="1" showInputMessage="1" showErrorMessage="1" sqref="B8">
      <formula1>LegalStatus</formula1>
    </dataValidation>
    <dataValidation type="list" allowBlank="1" showInputMessage="1" showErrorMessage="1" sqref="F5">
      <formula1>Prov</formula1>
    </dataValidation>
    <dataValidation type="list" allowBlank="1" showInputMessage="1" showErrorMessage="1" sqref="B9:C9">
      <formula1>Disability</formula1>
    </dataValidation>
  </dataValidations>
  <printOptions horizontalCentered="1"/>
  <pageMargins left="0.11811023622047245" right="0.11811023622047245" top="0.5118110236220472" bottom="0.31496062992125984" header="0.2362204724409449" footer="0.1968503937007874"/>
  <pageSetup fitToHeight="4" horizontalDpi="600" verticalDpi="600" orientation="landscape" r:id="rId4"/>
  <headerFooter alignWithMargins="0">
    <oddHeader>&amp;C&amp;"Arial,Bold"HIV FLOW SHEET</oddHeader>
    <oddFooter>&amp;L&amp;"Arial,Bold"DRAFT&amp;C&amp;8Version 1.4 - Feb 7, 2011&amp;R&amp;8Page &amp;P of &amp;N</oddFooter>
  </headerFooter>
  <drawing r:id="rId3"/>
  <legacyDrawing r:id="rId2"/>
</worksheet>
</file>

<file path=xl/worksheets/sheet5.xml><?xml version="1.0" encoding="utf-8"?>
<worksheet xmlns="http://schemas.openxmlformats.org/spreadsheetml/2006/main" xmlns:r="http://schemas.openxmlformats.org/officeDocument/2006/relationships">
  <dimension ref="A1:N54"/>
  <sheetViews>
    <sheetView showGridLines="0" zoomScalePageLayoutView="0" workbookViewId="0" topLeftCell="A1">
      <pane ySplit="3" topLeftCell="A49" activePane="bottomLeft" state="frozen"/>
      <selection pane="topLeft" activeCell="G175" sqref="G175"/>
      <selection pane="bottomLeft" activeCell="M33" sqref="M33"/>
    </sheetView>
  </sheetViews>
  <sheetFormatPr defaultColWidth="12.421875" defaultRowHeight="12.75" customHeight="1"/>
  <cols>
    <col min="1" max="1" width="24.140625" style="7" customWidth="1"/>
    <col min="2" max="2" width="10.7109375" style="15" customWidth="1"/>
    <col min="3" max="3" width="10.8515625" style="15" customWidth="1"/>
    <col min="4" max="9" width="10.7109375" style="15" customWidth="1"/>
    <col min="10" max="10" width="10.140625" style="15" customWidth="1"/>
    <col min="11" max="11" width="10.7109375" style="15" customWidth="1"/>
    <col min="12" max="12" width="12.421875" style="15" customWidth="1"/>
    <col min="13" max="16384" width="12.421875" style="15" customWidth="1"/>
  </cols>
  <sheetData>
    <row r="1" spans="1:14" ht="12.75" customHeight="1">
      <c r="A1" s="248" t="s">
        <v>419</v>
      </c>
      <c r="B1" s="380" t="s">
        <v>933</v>
      </c>
      <c r="C1" s="380"/>
      <c r="D1" s="380" t="s">
        <v>934</v>
      </c>
      <c r="E1" s="380"/>
      <c r="F1" s="249"/>
      <c r="H1" s="379"/>
      <c r="I1" s="379"/>
      <c r="J1" s="379"/>
      <c r="K1" s="379"/>
      <c r="L1" s="16"/>
      <c r="M1" s="42"/>
      <c r="N1" s="42"/>
    </row>
    <row r="2" spans="1:11" ht="12.75" customHeight="1">
      <c r="A2" s="248" t="s">
        <v>0</v>
      </c>
      <c r="B2" s="252">
        <f>IF(ISBLANK(DOB),"",DOB)</f>
      </c>
      <c r="C2" s="248" t="s">
        <v>757</v>
      </c>
      <c r="D2" s="253">
        <f>IF(ISBLANK(MRUN),"",MRUN)</f>
      </c>
      <c r="E2" s="248" t="s">
        <v>1</v>
      </c>
      <c r="F2" s="254">
        <f>IF(ISBLANK(PHN),"",PHN)</f>
      </c>
      <c r="H2" s="55"/>
      <c r="I2" s="55"/>
      <c r="J2" s="55"/>
      <c r="K2" s="55"/>
    </row>
    <row r="3" spans="1:14" ht="9" customHeight="1">
      <c r="A3" s="14"/>
      <c r="B3" s="69"/>
      <c r="C3" s="14"/>
      <c r="D3" s="193"/>
      <c r="E3" s="193"/>
      <c r="G3" s="41"/>
      <c r="H3" s="55"/>
      <c r="I3" s="55"/>
      <c r="J3" s="55"/>
      <c r="K3" s="55"/>
      <c r="L3" s="16"/>
      <c r="M3" s="8"/>
      <c r="N3" s="8"/>
    </row>
    <row r="4" ht="5.25" customHeight="1"/>
    <row r="5" spans="1:11" ht="12.75" customHeight="1">
      <c r="A5" s="14" t="s">
        <v>291</v>
      </c>
      <c r="B5" s="113"/>
      <c r="C5" s="14" t="s">
        <v>292</v>
      </c>
      <c r="D5" s="113"/>
      <c r="E5" s="14" t="s">
        <v>293</v>
      </c>
      <c r="F5" s="113"/>
      <c r="H5" s="13"/>
      <c r="I5" s="16"/>
      <c r="J5" s="16"/>
      <c r="K5" s="8"/>
    </row>
    <row r="6" spans="1:11" ht="12.75" customHeight="1" thickBot="1">
      <c r="A6" s="14"/>
      <c r="B6" s="8"/>
      <c r="C6" s="14"/>
      <c r="D6" s="8"/>
      <c r="E6" s="14"/>
      <c r="F6" s="8"/>
      <c r="H6" s="13"/>
      <c r="I6" s="16"/>
      <c r="J6" s="16"/>
      <c r="K6" s="8"/>
    </row>
    <row r="7" spans="1:11" ht="12.75" customHeight="1">
      <c r="A7" s="67" t="s">
        <v>925</v>
      </c>
      <c r="B7" s="39" t="s">
        <v>182</v>
      </c>
      <c r="C7" s="407"/>
      <c r="D7" s="408"/>
      <c r="E7" s="39" t="s">
        <v>182</v>
      </c>
      <c r="F7" s="407"/>
      <c r="G7" s="408"/>
      <c r="H7" s="39" t="s">
        <v>182</v>
      </c>
      <c r="I7" s="407"/>
      <c r="J7" s="408"/>
      <c r="K7" s="8"/>
    </row>
    <row r="8" spans="1:10" ht="12.75" customHeight="1">
      <c r="A8" s="122" t="s">
        <v>729</v>
      </c>
      <c r="B8" s="127"/>
      <c r="C8" s="413"/>
      <c r="D8" s="414"/>
      <c r="E8" s="127"/>
      <c r="F8" s="413"/>
      <c r="G8" s="414"/>
      <c r="H8" s="127"/>
      <c r="I8" s="413"/>
      <c r="J8" s="414"/>
    </row>
    <row r="9" spans="1:11" ht="12.75" customHeight="1">
      <c r="A9" s="124" t="s">
        <v>745</v>
      </c>
      <c r="B9" s="128"/>
      <c r="C9" s="415"/>
      <c r="D9" s="416"/>
      <c r="E9" s="128"/>
      <c r="F9" s="415"/>
      <c r="G9" s="416"/>
      <c r="H9" s="128"/>
      <c r="I9" s="415"/>
      <c r="J9" s="416"/>
      <c r="K9" s="8"/>
    </row>
    <row r="10" spans="1:11" ht="12.75" customHeight="1">
      <c r="A10" s="122" t="s">
        <v>312</v>
      </c>
      <c r="B10" s="245"/>
      <c r="C10" s="413"/>
      <c r="D10" s="414"/>
      <c r="E10" s="245"/>
      <c r="F10" s="413"/>
      <c r="G10" s="414"/>
      <c r="H10" s="245"/>
      <c r="I10" s="413"/>
      <c r="J10" s="414"/>
      <c r="K10" s="8"/>
    </row>
    <row r="11" spans="1:11" ht="12.75" customHeight="1">
      <c r="A11" s="124" t="s">
        <v>310</v>
      </c>
      <c r="B11" s="128"/>
      <c r="C11" s="413"/>
      <c r="D11" s="414"/>
      <c r="E11" s="128"/>
      <c r="F11" s="413"/>
      <c r="G11" s="414"/>
      <c r="H11" s="128"/>
      <c r="I11" s="413"/>
      <c r="J11" s="414"/>
      <c r="K11" s="8"/>
    </row>
    <row r="12" spans="1:11" ht="12.75" customHeight="1">
      <c r="A12" s="123" t="s">
        <v>303</v>
      </c>
      <c r="B12" s="127"/>
      <c r="C12" s="415"/>
      <c r="D12" s="416"/>
      <c r="F12" s="415"/>
      <c r="G12" s="416"/>
      <c r="I12" s="415"/>
      <c r="J12" s="416"/>
      <c r="K12" s="8"/>
    </row>
    <row r="13" spans="1:11" ht="12.75" customHeight="1">
      <c r="A13" s="121" t="s">
        <v>822</v>
      </c>
      <c r="B13" s="128"/>
      <c r="C13" s="398"/>
      <c r="D13" s="399"/>
      <c r="E13" s="128"/>
      <c r="F13" s="398"/>
      <c r="G13" s="399"/>
      <c r="H13" s="128"/>
      <c r="I13" s="398"/>
      <c r="J13" s="399"/>
      <c r="K13" s="49"/>
    </row>
    <row r="14" spans="1:11" ht="12.75" customHeight="1">
      <c r="A14" s="125" t="s">
        <v>313</v>
      </c>
      <c r="B14" s="226"/>
      <c r="C14" s="413"/>
      <c r="D14" s="414"/>
      <c r="E14" s="226"/>
      <c r="F14" s="413"/>
      <c r="G14" s="414"/>
      <c r="H14" s="226"/>
      <c r="I14" s="413"/>
      <c r="J14" s="414"/>
      <c r="K14" s="8"/>
    </row>
    <row r="15" spans="1:11" ht="12.75" customHeight="1">
      <c r="A15" s="124" t="s">
        <v>754</v>
      </c>
      <c r="B15" s="129"/>
      <c r="C15" s="422"/>
      <c r="D15" s="423"/>
      <c r="E15" s="129"/>
      <c r="F15" s="422"/>
      <c r="G15" s="423"/>
      <c r="H15" s="129"/>
      <c r="I15" s="422"/>
      <c r="J15" s="423"/>
      <c r="K15" s="8"/>
    </row>
    <row r="16" spans="1:11" ht="12.75" customHeight="1">
      <c r="A16" s="437" t="s">
        <v>749</v>
      </c>
      <c r="B16" s="429"/>
      <c r="C16" s="420"/>
      <c r="D16" s="421"/>
      <c r="E16" s="429"/>
      <c r="F16" s="420"/>
      <c r="G16" s="421"/>
      <c r="H16" s="429"/>
      <c r="I16" s="420"/>
      <c r="J16" s="421"/>
      <c r="K16" s="8"/>
    </row>
    <row r="17" spans="1:11" ht="12.75" customHeight="1">
      <c r="A17" s="438"/>
      <c r="B17" s="430"/>
      <c r="C17" s="425"/>
      <c r="D17" s="414"/>
      <c r="E17" s="430"/>
      <c r="F17" s="425"/>
      <c r="G17" s="414"/>
      <c r="H17" s="430"/>
      <c r="I17" s="425"/>
      <c r="J17" s="414"/>
      <c r="K17" s="8"/>
    </row>
    <row r="18" spans="1:11" ht="12.75" customHeight="1">
      <c r="A18" s="438"/>
      <c r="B18" s="430"/>
      <c r="C18" s="425"/>
      <c r="D18" s="414"/>
      <c r="E18" s="430"/>
      <c r="F18" s="425"/>
      <c r="G18" s="414"/>
      <c r="H18" s="430"/>
      <c r="I18" s="425"/>
      <c r="J18" s="414"/>
      <c r="K18" s="8"/>
    </row>
    <row r="19" spans="1:11" ht="12.75" customHeight="1">
      <c r="A19" s="439"/>
      <c r="B19" s="431"/>
      <c r="C19" s="426"/>
      <c r="D19" s="427"/>
      <c r="E19" s="431"/>
      <c r="F19" s="426"/>
      <c r="G19" s="427"/>
      <c r="H19" s="431"/>
      <c r="I19" s="426"/>
      <c r="J19" s="427"/>
      <c r="K19" s="8"/>
    </row>
    <row r="20" spans="1:11" ht="12.75" customHeight="1">
      <c r="A20" s="440" t="s">
        <v>748</v>
      </c>
      <c r="B20" s="432"/>
      <c r="C20" s="428"/>
      <c r="D20" s="421"/>
      <c r="E20" s="432"/>
      <c r="F20" s="428"/>
      <c r="G20" s="421"/>
      <c r="H20" s="432"/>
      <c r="I20" s="428"/>
      <c r="J20" s="421"/>
      <c r="K20" s="8"/>
    </row>
    <row r="21" spans="1:11" ht="12.75" customHeight="1">
      <c r="A21" s="441"/>
      <c r="B21" s="433"/>
      <c r="C21" s="413"/>
      <c r="D21" s="414"/>
      <c r="E21" s="433"/>
      <c r="F21" s="413"/>
      <c r="G21" s="414"/>
      <c r="H21" s="433"/>
      <c r="I21" s="413"/>
      <c r="J21" s="414"/>
      <c r="K21" s="8"/>
    </row>
    <row r="22" spans="1:11" ht="12.75" customHeight="1">
      <c r="A22" s="441"/>
      <c r="B22" s="433"/>
      <c r="C22" s="413"/>
      <c r="D22" s="414"/>
      <c r="E22" s="433"/>
      <c r="F22" s="413"/>
      <c r="G22" s="414"/>
      <c r="H22" s="433"/>
      <c r="I22" s="413"/>
      <c r="J22" s="414"/>
      <c r="K22" s="8"/>
    </row>
    <row r="23" spans="1:11" ht="12.75" customHeight="1" thickBot="1">
      <c r="A23" s="442"/>
      <c r="B23" s="434"/>
      <c r="C23" s="435"/>
      <c r="D23" s="436"/>
      <c r="E23" s="434"/>
      <c r="F23" s="435"/>
      <c r="G23" s="436"/>
      <c r="H23" s="434"/>
      <c r="I23" s="435"/>
      <c r="J23" s="436"/>
      <c r="K23" s="8"/>
    </row>
    <row r="24" spans="1:11" ht="12.75" customHeight="1" thickBot="1">
      <c r="A24" s="47"/>
      <c r="B24" s="106"/>
      <c r="C24" s="7"/>
      <c r="D24" s="7"/>
      <c r="E24" s="106"/>
      <c r="F24" s="7"/>
      <c r="G24" s="7"/>
      <c r="H24" s="106"/>
      <c r="I24" s="7"/>
      <c r="J24" s="7"/>
      <c r="K24" s="8"/>
    </row>
    <row r="25" spans="1:11" ht="12.75" customHeight="1">
      <c r="A25" s="200" t="s">
        <v>943</v>
      </c>
      <c r="B25" s="31" t="s">
        <v>178</v>
      </c>
      <c r="C25" s="194" t="s">
        <v>183</v>
      </c>
      <c r="D25" s="35" t="s">
        <v>182</v>
      </c>
      <c r="E25" s="194" t="s">
        <v>106</v>
      </c>
      <c r="F25" s="35" t="s">
        <v>182</v>
      </c>
      <c r="G25" s="194" t="s">
        <v>106</v>
      </c>
      <c r="H25" s="35" t="s">
        <v>182</v>
      </c>
      <c r="I25" s="194" t="s">
        <v>106</v>
      </c>
      <c r="J25" s="35" t="s">
        <v>182</v>
      </c>
      <c r="K25" s="194" t="s">
        <v>106</v>
      </c>
    </row>
    <row r="26" spans="1:11" ht="12.75" customHeight="1">
      <c r="A26" s="255" t="str">
        <f>Invesgs_Immuns_Meds!A83</f>
        <v>Gonorrhea (GC)</v>
      </c>
      <c r="B26" s="256">
        <f>IF(ISBLANK(Invesgs_Immuns_Meds!B83),"",Invesgs_Immuns_Meds!B83)</f>
        <v>40610</v>
      </c>
      <c r="C26" s="296" t="str">
        <f>IF(ISBLANK(Invesgs_Immuns_Meds!C83),"",Invesgs_Immuns_Meds!C83)</f>
        <v>Negative</v>
      </c>
      <c r="D26" s="257">
        <f>IF(ISBLANK(Invesgs_Immuns_Meds!D83),"",Invesgs_Immuns_Meds!D83)</f>
      </c>
      <c r="E26" s="296">
        <f>IF(ISBLANK(Invesgs_Immuns_Meds!E83),"",Invesgs_Immuns_Meds!E83)</f>
      </c>
      <c r="F26" s="257">
        <f>IF(ISBLANK(Invesgs_Immuns_Meds!F83),"",Invesgs_Immuns_Meds!F83)</f>
      </c>
      <c r="G26" s="296">
        <f>IF(ISBLANK(Invesgs_Immuns_Meds!G83),"",Invesgs_Immuns_Meds!G83)</f>
      </c>
      <c r="H26" s="257">
        <f>IF(ISBLANK(Invesgs_Immuns_Meds!H83),"",Invesgs_Immuns_Meds!H83)</f>
      </c>
      <c r="I26" s="296">
        <f>IF(ISBLANK(Invesgs_Immuns_Meds!I83),"",Invesgs_Immuns_Meds!I83)</f>
      </c>
      <c r="J26" s="257">
        <f>IF(ISBLANK(Invesgs_Immuns_Meds!J83),"",Invesgs_Immuns_Meds!J83)</f>
      </c>
      <c r="K26" s="296">
        <f>IF(ISBLANK(Invesgs_Immuns_Meds!K83),"",Invesgs_Immuns_Meds!K83)</f>
      </c>
    </row>
    <row r="27" spans="1:11" ht="12.75" customHeight="1">
      <c r="A27" s="255" t="str">
        <f>Invesgs_Immuns_Meds!A84</f>
        <v>Chlamydia (CT)</v>
      </c>
      <c r="B27" s="256">
        <f>IF(ISBLANK(Invesgs_Immuns_Meds!B84),"",Invesgs_Immuns_Meds!B84)</f>
      </c>
      <c r="C27" s="297">
        <f>IF(ISBLANK(Invesgs_Immuns_Meds!C84),"",Invesgs_Immuns_Meds!C84)</f>
      </c>
      <c r="D27" s="257">
        <f>IF(ISBLANK(Invesgs_Immuns_Meds!D84),"",Invesgs_Immuns_Meds!D84)</f>
      </c>
      <c r="E27" s="297">
        <f>IF(ISBLANK(Invesgs_Immuns_Meds!E84),"",Invesgs_Immuns_Meds!E84)</f>
      </c>
      <c r="F27" s="257">
        <f>IF(ISBLANK(Invesgs_Immuns_Meds!F84),"",Invesgs_Immuns_Meds!F84)</f>
      </c>
      <c r="G27" s="297">
        <f>IF(ISBLANK(Invesgs_Immuns_Meds!G84),"",Invesgs_Immuns_Meds!G84)</f>
      </c>
      <c r="H27" s="257">
        <f>IF(ISBLANK(Invesgs_Immuns_Meds!H84),"",Invesgs_Immuns_Meds!H84)</f>
      </c>
      <c r="I27" s="297">
        <f>IF(ISBLANK(Invesgs_Immuns_Meds!I84),"",Invesgs_Immuns_Meds!I84)</f>
      </c>
      <c r="J27" s="257">
        <f>IF(ISBLANK(Invesgs_Immuns_Meds!J84),"",Invesgs_Immuns_Meds!J84)</f>
      </c>
      <c r="K27" s="297">
        <f>IF(ISBLANK(Invesgs_Immuns_Meds!K84),"",Invesgs_Immuns_Meds!K84)</f>
      </c>
    </row>
    <row r="28" spans="1:11" ht="12.75" customHeight="1">
      <c r="A28" s="255" t="str">
        <f>Invesgs_Immuns_Meds!A85</f>
        <v>Trichomonas</v>
      </c>
      <c r="B28" s="256">
        <f>IF(ISBLANK(Invesgs_Immuns_Meds!B85),"",Invesgs_Immuns_Meds!B85)</f>
      </c>
      <c r="C28" s="297">
        <f>IF(ISBLANK(Invesgs_Immuns_Meds!C85),"",Invesgs_Immuns_Meds!C85)</f>
      </c>
      <c r="D28" s="257">
        <f>IF(ISBLANK(Invesgs_Immuns_Meds!D85),"",Invesgs_Immuns_Meds!D85)</f>
      </c>
      <c r="E28" s="297">
        <f>IF(ISBLANK(Invesgs_Immuns_Meds!E85),"",Invesgs_Immuns_Meds!E85)</f>
      </c>
      <c r="F28" s="257">
        <f>IF(ISBLANK(Invesgs_Immuns_Meds!F85),"",Invesgs_Immuns_Meds!F85)</f>
      </c>
      <c r="G28" s="297">
        <f>IF(ISBLANK(Invesgs_Immuns_Meds!G85),"",Invesgs_Immuns_Meds!G85)</f>
      </c>
      <c r="H28" s="257">
        <f>IF(ISBLANK(Invesgs_Immuns_Meds!H85),"",Invesgs_Immuns_Meds!H85)</f>
      </c>
      <c r="I28" s="297">
        <f>IF(ISBLANK(Invesgs_Immuns_Meds!I85),"",Invesgs_Immuns_Meds!I85)</f>
      </c>
      <c r="J28" s="257">
        <f>IF(ISBLANK(Invesgs_Immuns_Meds!J85),"",Invesgs_Immuns_Meds!J85)</f>
      </c>
      <c r="K28" s="297">
        <f>IF(ISBLANK(Invesgs_Immuns_Meds!K85),"",Invesgs_Immuns_Meds!K85)</f>
      </c>
    </row>
    <row r="29" spans="1:11" ht="12.75" customHeight="1">
      <c r="A29" s="258" t="str">
        <f>Invesgs_Immuns_Meds!A86</f>
        <v>BV</v>
      </c>
      <c r="B29" s="256">
        <f>IF(ISBLANK(Invesgs_Immuns_Meds!B86),"",Invesgs_Immuns_Meds!B86)</f>
      </c>
      <c r="C29" s="297">
        <f>IF(ISBLANK(Invesgs_Immuns_Meds!C86),"",Invesgs_Immuns_Meds!C86)</f>
      </c>
      <c r="D29" s="257">
        <f>IF(ISBLANK(Invesgs_Immuns_Meds!D86),"",Invesgs_Immuns_Meds!D86)</f>
      </c>
      <c r="E29" s="297">
        <f>IF(ISBLANK(Invesgs_Immuns_Meds!E86),"",Invesgs_Immuns_Meds!E86)</f>
      </c>
      <c r="F29" s="257">
        <f>IF(ISBLANK(Invesgs_Immuns_Meds!F86),"",Invesgs_Immuns_Meds!F86)</f>
      </c>
      <c r="G29" s="297">
        <f>IF(ISBLANK(Invesgs_Immuns_Meds!G86),"",Invesgs_Immuns_Meds!G86)</f>
      </c>
      <c r="H29" s="257">
        <f>IF(ISBLANK(Invesgs_Immuns_Meds!H86),"",Invesgs_Immuns_Meds!H86)</f>
      </c>
      <c r="I29" s="297">
        <f>IF(ISBLANK(Invesgs_Immuns_Meds!I86),"",Invesgs_Immuns_Meds!I86)</f>
      </c>
      <c r="J29" s="257">
        <f>IF(ISBLANK(Invesgs_Immuns_Meds!J86),"",Invesgs_Immuns_Meds!J86)</f>
      </c>
      <c r="K29" s="297">
        <f>IF(ISBLANK(Invesgs_Immuns_Meds!K86),"",Invesgs_Immuns_Meds!K86)</f>
      </c>
    </row>
    <row r="30" spans="1:11" ht="12.75" customHeight="1">
      <c r="A30" s="255" t="str">
        <f>Invesgs_Immuns_Meds!A87</f>
        <v>Yeast</v>
      </c>
      <c r="B30" s="256">
        <f>IF(ISBLANK(Invesgs_Immuns_Meds!B87),"",Invesgs_Immuns_Meds!B87)</f>
      </c>
      <c r="C30" s="297">
        <f>IF(ISBLANK(Invesgs_Immuns_Meds!C87),"",Invesgs_Immuns_Meds!C87)</f>
      </c>
      <c r="D30" s="257">
        <f>IF(ISBLANK(Invesgs_Immuns_Meds!D87),"",Invesgs_Immuns_Meds!D87)</f>
      </c>
      <c r="E30" s="297">
        <f>IF(ISBLANK(Invesgs_Immuns_Meds!E87),"",Invesgs_Immuns_Meds!E87)</f>
      </c>
      <c r="F30" s="257">
        <f>IF(ISBLANK(Invesgs_Immuns_Meds!F87),"",Invesgs_Immuns_Meds!F87)</f>
      </c>
      <c r="G30" s="297">
        <f>IF(ISBLANK(Invesgs_Immuns_Meds!G87),"",Invesgs_Immuns_Meds!G87)</f>
      </c>
      <c r="H30" s="257">
        <f>IF(ISBLANK(Invesgs_Immuns_Meds!H87),"",Invesgs_Immuns_Meds!H87)</f>
      </c>
      <c r="I30" s="297">
        <f>IF(ISBLANK(Invesgs_Immuns_Meds!I87),"",Invesgs_Immuns_Meds!I87)</f>
      </c>
      <c r="J30" s="257">
        <f>IF(ISBLANK(Invesgs_Immuns_Meds!J87),"",Invesgs_Immuns_Meds!J87)</f>
      </c>
      <c r="K30" s="297">
        <f>IF(ISBLANK(Invesgs_Immuns_Meds!K87),"",Invesgs_Immuns_Meds!K87)</f>
      </c>
    </row>
    <row r="31" spans="1:11" ht="12.75" customHeight="1">
      <c r="A31" s="258" t="str">
        <f>Invesgs_Immuns_Meds!A88</f>
        <v>Herpes culture/PCR</v>
      </c>
      <c r="B31" s="256">
        <f>IF(ISBLANK(Invesgs_Immuns_Meds!B88),"",Invesgs_Immuns_Meds!B88)</f>
        <v>40616</v>
      </c>
      <c r="C31" s="297" t="str">
        <f>IF(ISBLANK(Invesgs_Immuns_Meds!C88),"",Invesgs_Immuns_Meds!C88)</f>
        <v>Positive</v>
      </c>
      <c r="D31" s="257">
        <f>IF(ISBLANK(Invesgs_Immuns_Meds!D88),"",Invesgs_Immuns_Meds!D88)</f>
      </c>
      <c r="E31" s="297">
        <f>IF(ISBLANK(Invesgs_Immuns_Meds!E88),"",Invesgs_Immuns_Meds!E88)</f>
      </c>
      <c r="F31" s="257">
        <f>IF(ISBLANK(Invesgs_Immuns_Meds!F88),"",Invesgs_Immuns_Meds!F88)</f>
      </c>
      <c r="G31" s="297">
        <f>IF(ISBLANK(Invesgs_Immuns_Meds!G88),"",Invesgs_Immuns_Meds!G88)</f>
      </c>
      <c r="H31" s="257">
        <f>IF(ISBLANK(Invesgs_Immuns_Meds!H88),"",Invesgs_Immuns_Meds!H88)</f>
      </c>
      <c r="I31" s="297">
        <f>IF(ISBLANK(Invesgs_Immuns_Meds!I88),"",Invesgs_Immuns_Meds!I88)</f>
      </c>
      <c r="J31" s="257">
        <f>IF(ISBLANK(Invesgs_Immuns_Meds!J88),"",Invesgs_Immuns_Meds!J88)</f>
      </c>
      <c r="K31" s="297">
        <f>IF(ISBLANK(Invesgs_Immuns_Meds!K88),"",Invesgs_Immuns_Meds!K88)</f>
      </c>
    </row>
    <row r="32" spans="1:11" ht="12.75" customHeight="1">
      <c r="A32" s="255" t="str">
        <f>Invesgs_Immuns_Meds!A98</f>
        <v>High-risk HPV</v>
      </c>
      <c r="B32" s="256">
        <f>IF(ISBLANK(Invesgs_Immuns_Meds!B98),"",Invesgs_Immuns_Meds!B98)</f>
      </c>
      <c r="C32" s="297">
        <f>IF(ISBLANK(Invesgs_Immuns_Meds!C98),"",Invesgs_Immuns_Meds!C98)</f>
      </c>
      <c r="D32" s="256">
        <f>IF(ISBLANK(Invesgs_Immuns_Meds!D98),"",Invesgs_Immuns_Meds!D98)</f>
      </c>
      <c r="E32" s="297">
        <f>IF(ISBLANK(Invesgs_Immuns_Meds!E98),"",Invesgs_Immuns_Meds!E98)</f>
      </c>
      <c r="F32" s="256">
        <f>IF(ISBLANK(Invesgs_Immuns_Meds!F98),"",Invesgs_Immuns_Meds!F98)</f>
      </c>
      <c r="G32" s="297">
        <f>IF(ISBLANK(Invesgs_Immuns_Meds!G98),"",Invesgs_Immuns_Meds!G98)</f>
      </c>
      <c r="H32" s="256">
        <f>IF(ISBLANK(Invesgs_Immuns_Meds!H98),"",Invesgs_Immuns_Meds!H98)</f>
      </c>
      <c r="I32" s="297">
        <f>IF(ISBLANK(Invesgs_Immuns_Meds!I98),"",Invesgs_Immuns_Meds!I98)</f>
      </c>
      <c r="J32" s="256">
        <f>IF(ISBLANK(Invesgs_Immuns_Meds!J98),"",Invesgs_Immuns_Meds!J98)</f>
      </c>
      <c r="K32" s="297">
        <f>IF(ISBLANK(Invesgs_Immuns_Meds!K98),"",Invesgs_Immuns_Meds!K98)</f>
      </c>
    </row>
    <row r="33" spans="1:11" ht="12.75" customHeight="1">
      <c r="A33" s="258" t="str">
        <f>Invesgs_Immuns_Meds!A99</f>
        <v>Cervical Pap</v>
      </c>
      <c r="B33" s="256">
        <f>IF(ISBLANK(Invesgs_Immuns_Meds!B99),"",Invesgs_Immuns_Meds!B99)</f>
      </c>
      <c r="C33" s="297">
        <f>IF(ISBLANK(Invesgs_Immuns_Meds!C99),"",Invesgs_Immuns_Meds!C99)</f>
      </c>
      <c r="D33" s="256">
        <f>IF(ISBLANK(Invesgs_Immuns_Meds!D99),"",Invesgs_Immuns_Meds!D99)</f>
      </c>
      <c r="E33" s="297">
        <f>IF(ISBLANK(Invesgs_Immuns_Meds!E99),"",Invesgs_Immuns_Meds!E99)</f>
      </c>
      <c r="F33" s="256">
        <f>IF(ISBLANK(Invesgs_Immuns_Meds!F99),"",Invesgs_Immuns_Meds!F99)</f>
      </c>
      <c r="G33" s="297">
        <f>IF(ISBLANK(Invesgs_Immuns_Meds!G99),"",Invesgs_Immuns_Meds!G99)</f>
      </c>
      <c r="H33" s="256">
        <f>IF(ISBLANK(Invesgs_Immuns_Meds!H99),"",Invesgs_Immuns_Meds!H99)</f>
      </c>
      <c r="I33" s="297">
        <f>IF(ISBLANK(Invesgs_Immuns_Meds!I99),"",Invesgs_Immuns_Meds!I99)</f>
      </c>
      <c r="J33" s="256">
        <f>IF(ISBLANK(Invesgs_Immuns_Meds!J99),"",Invesgs_Immuns_Meds!J99)</f>
      </c>
      <c r="K33" s="297">
        <f>IF(ISBLANK(Invesgs_Immuns_Meds!K99),"",Invesgs_Immuns_Meds!K99)</f>
      </c>
    </row>
    <row r="34" spans="1:11" ht="12.75" customHeight="1" thickBot="1">
      <c r="A34" s="259" t="str">
        <f>Invesgs_Immuns_Meds!A100</f>
        <v>Mammography</v>
      </c>
      <c r="B34" s="260">
        <f>IF(ISBLANK(Invesgs_Immuns_Meds!B100),"",Invesgs_Immuns_Meds!B100)</f>
      </c>
      <c r="C34" s="298">
        <f>IF(ISBLANK(Invesgs_Immuns_Meds!C100),"",Invesgs_Immuns_Meds!C100)</f>
      </c>
      <c r="D34" s="260">
        <f>IF(ISBLANK(Invesgs_Immuns_Meds!D100),"",Invesgs_Immuns_Meds!D100)</f>
      </c>
      <c r="E34" s="298">
        <f>IF(ISBLANK(Invesgs_Immuns_Meds!E100),"",Invesgs_Immuns_Meds!E100)</f>
      </c>
      <c r="F34" s="260">
        <f>IF(ISBLANK(Invesgs_Immuns_Meds!F100),"",Invesgs_Immuns_Meds!F100)</f>
      </c>
      <c r="G34" s="298">
        <f>IF(ISBLANK(Invesgs_Immuns_Meds!G100),"",Invesgs_Immuns_Meds!G100)</f>
      </c>
      <c r="H34" s="260">
        <f>IF(ISBLANK(Invesgs_Immuns_Meds!H100),"",Invesgs_Immuns_Meds!H100)</f>
      </c>
      <c r="I34" s="298">
        <f>IF(ISBLANK(Invesgs_Immuns_Meds!I100),"",Invesgs_Immuns_Meds!I100)</f>
      </c>
      <c r="J34" s="260">
        <f>IF(ISBLANK(Invesgs_Immuns_Meds!J100),"",Invesgs_Immuns_Meds!J100)</f>
      </c>
      <c r="K34" s="298">
        <f>IF(ISBLANK(Invesgs_Immuns_Meds!K100),"",Invesgs_Immuns_Meds!K100)</f>
      </c>
    </row>
    <row r="35" ht="12.75" customHeight="1" thickBot="1"/>
    <row r="36" spans="1:10" ht="12.75" customHeight="1">
      <c r="A36" s="67" t="s">
        <v>203</v>
      </c>
      <c r="B36" s="39" t="s">
        <v>182</v>
      </c>
      <c r="C36" s="407"/>
      <c r="D36" s="408"/>
      <c r="E36" s="39" t="s">
        <v>182</v>
      </c>
      <c r="F36" s="407"/>
      <c r="G36" s="408"/>
      <c r="H36" s="39" t="s">
        <v>182</v>
      </c>
      <c r="I36" s="407"/>
      <c r="J36" s="408"/>
    </row>
    <row r="37" spans="1:10" ht="12.75" customHeight="1">
      <c r="A37" s="130" t="s">
        <v>744</v>
      </c>
      <c r="B37" s="89"/>
      <c r="C37" s="403"/>
      <c r="D37" s="404"/>
      <c r="E37" s="89"/>
      <c r="F37" s="403"/>
      <c r="G37" s="404"/>
      <c r="H37" s="89"/>
      <c r="I37" s="403"/>
      <c r="J37" s="404"/>
    </row>
    <row r="38" spans="1:10" ht="12.75" customHeight="1">
      <c r="A38" s="123" t="s">
        <v>325</v>
      </c>
      <c r="B38" s="82"/>
      <c r="C38" s="409"/>
      <c r="D38" s="410"/>
      <c r="E38" s="82"/>
      <c r="F38" s="409"/>
      <c r="G38" s="410"/>
      <c r="H38" s="82"/>
      <c r="I38" s="409"/>
      <c r="J38" s="410"/>
    </row>
    <row r="39" spans="1:10" ht="12.75" customHeight="1">
      <c r="A39" s="124" t="s">
        <v>743</v>
      </c>
      <c r="B39" s="97"/>
      <c r="C39" s="405"/>
      <c r="D39" s="406"/>
      <c r="E39" s="97"/>
      <c r="F39" s="405"/>
      <c r="G39" s="406"/>
      <c r="H39" s="97"/>
      <c r="I39" s="424"/>
      <c r="J39" s="406"/>
    </row>
    <row r="40" spans="1:10" ht="12.75" customHeight="1">
      <c r="A40" s="132" t="s">
        <v>747</v>
      </c>
      <c r="B40" s="81"/>
      <c r="C40" s="405"/>
      <c r="D40" s="406"/>
      <c r="E40" s="81"/>
      <c r="F40" s="405"/>
      <c r="G40" s="406"/>
      <c r="H40" s="81"/>
      <c r="I40" s="405"/>
      <c r="J40" s="406"/>
    </row>
    <row r="41" spans="1:10" ht="12.75" customHeight="1">
      <c r="A41" s="124" t="s">
        <v>746</v>
      </c>
      <c r="B41" s="98"/>
      <c r="C41" s="405"/>
      <c r="D41" s="406"/>
      <c r="E41" s="98"/>
      <c r="F41" s="405"/>
      <c r="G41" s="406"/>
      <c r="H41" s="98"/>
      <c r="I41" s="405"/>
      <c r="J41" s="406"/>
    </row>
    <row r="42" spans="1:11" s="17" customFormat="1" ht="12.75" customHeight="1">
      <c r="A42" s="225" t="s">
        <v>323</v>
      </c>
      <c r="B42" s="53"/>
      <c r="C42" s="405"/>
      <c r="D42" s="406"/>
      <c r="E42" s="114"/>
      <c r="F42" s="405"/>
      <c r="G42" s="406"/>
      <c r="H42" s="53"/>
      <c r="I42" s="405"/>
      <c r="J42" s="406"/>
      <c r="K42" s="7"/>
    </row>
    <row r="43" spans="1:10" ht="12.75" customHeight="1" thickBot="1">
      <c r="A43" s="131"/>
      <c r="B43" s="126"/>
      <c r="C43" s="411"/>
      <c r="D43" s="412"/>
      <c r="E43" s="126"/>
      <c r="F43" s="411"/>
      <c r="G43" s="412"/>
      <c r="H43" s="126"/>
      <c r="I43" s="411"/>
      <c r="J43" s="412"/>
    </row>
    <row r="44" spans="1:10" ht="12.75" customHeight="1">
      <c r="A44" s="66"/>
      <c r="B44" s="54"/>
      <c r="C44" s="7"/>
      <c r="D44" s="7"/>
      <c r="E44" s="54"/>
      <c r="F44" s="7"/>
      <c r="G44" s="7"/>
      <c r="H44" s="54"/>
      <c r="I44" s="7"/>
      <c r="J44" s="7"/>
    </row>
    <row r="45" spans="1:11" s="23" customFormat="1" ht="12.75" customHeight="1">
      <c r="A45" s="337" t="s">
        <v>226</v>
      </c>
      <c r="B45" s="337"/>
      <c r="C45" s="337"/>
      <c r="D45" s="337"/>
      <c r="E45" s="337"/>
      <c r="F45" s="337"/>
      <c r="G45" s="337"/>
      <c r="H45" s="337"/>
      <c r="I45" s="337"/>
      <c r="J45" s="337"/>
      <c r="K45" s="337"/>
    </row>
    <row r="46" spans="1:11" s="23" customFormat="1" ht="12.75" customHeight="1">
      <c r="A46" s="22" t="s">
        <v>223</v>
      </c>
      <c r="B46" s="27" t="s">
        <v>182</v>
      </c>
      <c r="C46" s="417" t="s">
        <v>224</v>
      </c>
      <c r="D46" s="418"/>
      <c r="E46" s="418"/>
      <c r="F46" s="418"/>
      <c r="G46" s="418"/>
      <c r="H46" s="418"/>
      <c r="I46" s="418"/>
      <c r="J46" s="418"/>
      <c r="K46" s="419"/>
    </row>
    <row r="47" spans="1:11" s="23" customFormat="1" ht="29.25" customHeight="1">
      <c r="A47" s="28"/>
      <c r="B47" s="96"/>
      <c r="C47" s="400"/>
      <c r="D47" s="401"/>
      <c r="E47" s="401"/>
      <c r="F47" s="401"/>
      <c r="G47" s="401"/>
      <c r="H47" s="401"/>
      <c r="I47" s="401"/>
      <c r="J47" s="401"/>
      <c r="K47" s="402"/>
    </row>
    <row r="48" spans="1:11" s="23" customFormat="1" ht="29.25" customHeight="1">
      <c r="A48" s="27"/>
      <c r="B48" s="96"/>
      <c r="C48" s="400"/>
      <c r="D48" s="401"/>
      <c r="E48" s="401"/>
      <c r="F48" s="401"/>
      <c r="G48" s="401"/>
      <c r="H48" s="401"/>
      <c r="I48" s="401"/>
      <c r="J48" s="401"/>
      <c r="K48" s="402"/>
    </row>
    <row r="49" spans="1:11" s="23" customFormat="1" ht="29.25" customHeight="1">
      <c r="A49" s="28"/>
      <c r="B49" s="96"/>
      <c r="C49" s="400"/>
      <c r="D49" s="401"/>
      <c r="E49" s="401"/>
      <c r="F49" s="401"/>
      <c r="G49" s="401"/>
      <c r="H49" s="401"/>
      <c r="I49" s="401"/>
      <c r="J49" s="401"/>
      <c r="K49" s="402"/>
    </row>
    <row r="50" spans="1:11" s="23" customFormat="1" ht="29.25" customHeight="1">
      <c r="A50" s="27"/>
      <c r="B50" s="96"/>
      <c r="C50" s="400"/>
      <c r="D50" s="401"/>
      <c r="E50" s="401"/>
      <c r="F50" s="401"/>
      <c r="G50" s="401"/>
      <c r="H50" s="401"/>
      <c r="I50" s="401"/>
      <c r="J50" s="401"/>
      <c r="K50" s="402"/>
    </row>
    <row r="51" spans="1:11" s="23" customFormat="1" ht="29.25" customHeight="1">
      <c r="A51" s="27"/>
      <c r="B51" s="96"/>
      <c r="C51" s="400"/>
      <c r="D51" s="401"/>
      <c r="E51" s="401"/>
      <c r="F51" s="401"/>
      <c r="G51" s="401"/>
      <c r="H51" s="401"/>
      <c r="I51" s="401"/>
      <c r="J51" s="401"/>
      <c r="K51" s="402"/>
    </row>
    <row r="52" spans="1:11" s="23" customFormat="1" ht="29.25" customHeight="1">
      <c r="A52" s="27"/>
      <c r="B52" s="96"/>
      <c r="C52" s="400"/>
      <c r="D52" s="401"/>
      <c r="E52" s="401"/>
      <c r="F52" s="401"/>
      <c r="G52" s="401"/>
      <c r="H52" s="401"/>
      <c r="I52" s="401"/>
      <c r="J52" s="401"/>
      <c r="K52" s="402"/>
    </row>
    <row r="53" spans="1:11" ht="12.75" customHeight="1">
      <c r="A53" s="18"/>
      <c r="B53" s="18"/>
      <c r="C53" s="18"/>
      <c r="D53" s="18"/>
      <c r="E53" s="18"/>
      <c r="F53" s="18"/>
      <c r="G53" s="18"/>
      <c r="H53" s="18"/>
      <c r="I53" s="18"/>
      <c r="J53" s="18"/>
      <c r="K53" s="18"/>
    </row>
    <row r="54" spans="1:11" ht="12.75" customHeight="1">
      <c r="A54" s="18"/>
      <c r="B54" s="18"/>
      <c r="C54" s="18"/>
      <c r="D54" s="18"/>
      <c r="E54" s="18"/>
      <c r="F54" s="18"/>
      <c r="G54" s="18"/>
      <c r="H54" s="18"/>
      <c r="I54" s="18"/>
      <c r="J54" s="18"/>
      <c r="K54" s="18"/>
    </row>
  </sheetData>
  <sheetProtection sheet="1" formatCells="0" formatColumns="0" formatRows="0" insertColumns="0" insertRows="0" insertHyperlinks="0" deleteColumns="0" deleteRows="0" sort="0" autoFilter="0" pivotTables="0"/>
  <protectedRanges>
    <protectedRange sqref="K5:K7 K9:K12 K14:K24" name="SeroYr_2"/>
    <protectedRange sqref="B5:B6 D5:D6 F5:F6" name="FirstHIVPosTest_2"/>
    <protectedRange sqref="M3" name="PrimProvLoc"/>
    <protectedRange sqref="M1" name="HIVProvLoc"/>
    <protectedRange sqref="B3" name="PHN_1"/>
    <protectedRange sqref="H1:K1 G3 B1:E1 H2:I3" name="PtName_2"/>
    <protectedRange sqref="D2 F2" name="PHN_1_1_1"/>
    <protectedRange sqref="B2" name="DOB_1_1_1"/>
  </protectedRanges>
  <mergeCells count="95">
    <mergeCell ref="A16:A19"/>
    <mergeCell ref="A20:A23"/>
    <mergeCell ref="B16:B19"/>
    <mergeCell ref="E16:E19"/>
    <mergeCell ref="B20:B23"/>
    <mergeCell ref="E20:E23"/>
    <mergeCell ref="C21:D21"/>
    <mergeCell ref="C19:D19"/>
    <mergeCell ref="B1:C1"/>
    <mergeCell ref="D1:E1"/>
    <mergeCell ref="H1:I1"/>
    <mergeCell ref="I7:J7"/>
    <mergeCell ref="F17:G17"/>
    <mergeCell ref="C8:D8"/>
    <mergeCell ref="F8:G8"/>
    <mergeCell ref="C12:D12"/>
    <mergeCell ref="C11:D11"/>
    <mergeCell ref="C17:D17"/>
    <mergeCell ref="C14:D14"/>
    <mergeCell ref="I16:J16"/>
    <mergeCell ref="C15:D15"/>
    <mergeCell ref="I15:J15"/>
    <mergeCell ref="F13:G13"/>
    <mergeCell ref="H16:H19"/>
    <mergeCell ref="F42:G42"/>
    <mergeCell ref="I42:J42"/>
    <mergeCell ref="I36:J36"/>
    <mergeCell ref="F36:G36"/>
    <mergeCell ref="J1:K1"/>
    <mergeCell ref="F19:G19"/>
    <mergeCell ref="I19:J19"/>
    <mergeCell ref="F20:G20"/>
    <mergeCell ref="I20:J20"/>
    <mergeCell ref="F18:G18"/>
    <mergeCell ref="I18:J18"/>
    <mergeCell ref="F21:G21"/>
    <mergeCell ref="I21:J21"/>
    <mergeCell ref="F22:G22"/>
    <mergeCell ref="I22:J22"/>
    <mergeCell ref="H20:H23"/>
    <mergeCell ref="I8:J8"/>
    <mergeCell ref="I40:J40"/>
    <mergeCell ref="I41:J41"/>
    <mergeCell ref="C9:D9"/>
    <mergeCell ref="C10:D10"/>
    <mergeCell ref="I14:J14"/>
    <mergeCell ref="I17:J17"/>
    <mergeCell ref="F41:G41"/>
    <mergeCell ref="F38:G38"/>
    <mergeCell ref="I38:J38"/>
    <mergeCell ref="C18:D18"/>
    <mergeCell ref="C22:D22"/>
    <mergeCell ref="C23:D23"/>
    <mergeCell ref="F23:G23"/>
    <mergeCell ref="I23:J23"/>
    <mergeCell ref="C20:D20"/>
    <mergeCell ref="C7:D7"/>
    <mergeCell ref="F40:G40"/>
    <mergeCell ref="C16:D16"/>
    <mergeCell ref="F14:G14"/>
    <mergeCell ref="F16:G16"/>
    <mergeCell ref="F15:G15"/>
    <mergeCell ref="F7:G7"/>
    <mergeCell ref="F37:G37"/>
    <mergeCell ref="F39:G39"/>
    <mergeCell ref="C52:K52"/>
    <mergeCell ref="C46:K46"/>
    <mergeCell ref="C47:K47"/>
    <mergeCell ref="C48:K48"/>
    <mergeCell ref="C49:K49"/>
    <mergeCell ref="C50:K50"/>
    <mergeCell ref="F10:G10"/>
    <mergeCell ref="F12:G12"/>
    <mergeCell ref="I10:J10"/>
    <mergeCell ref="I9:J9"/>
    <mergeCell ref="I12:J12"/>
    <mergeCell ref="I11:J11"/>
    <mergeCell ref="F9:G9"/>
    <mergeCell ref="F11:G11"/>
    <mergeCell ref="C13:D13"/>
    <mergeCell ref="I13:J13"/>
    <mergeCell ref="C51:K51"/>
    <mergeCell ref="C37:D37"/>
    <mergeCell ref="C39:D39"/>
    <mergeCell ref="C36:D36"/>
    <mergeCell ref="C38:D38"/>
    <mergeCell ref="C43:D43"/>
    <mergeCell ref="C42:D42"/>
    <mergeCell ref="C40:D40"/>
    <mergeCell ref="C41:D41"/>
    <mergeCell ref="A45:K45"/>
    <mergeCell ref="I37:J37"/>
    <mergeCell ref="I39:J39"/>
    <mergeCell ref="F43:G43"/>
    <mergeCell ref="I43:J43"/>
  </mergeCells>
  <dataValidations count="13">
    <dataValidation type="list" allowBlank="1" showInputMessage="1" showErrorMessage="1" sqref="F42 C42 I42">
      <formula1>NormAbnDecNA</formula1>
    </dataValidation>
    <dataValidation type="list" allowBlank="1" showInputMessage="1" showErrorMessage="1" sqref="I40:I41 F40:F41 C40:C41">
      <formula1>YesNo</formula1>
    </dataValidation>
    <dataValidation type="list" allowBlank="1" showInputMessage="1" showErrorMessage="1" sqref="I39 C39 F39">
      <formula1>Cycle</formula1>
    </dataValidation>
    <dataValidation type="list" allowBlank="1" showInputMessage="1" showErrorMessage="1" sqref="C37 I37 F37">
      <formula1>YesNoNA</formula1>
    </dataValidation>
    <dataValidation type="list" allowBlank="1" showInputMessage="1" showErrorMessage="1" sqref="C13 F13 I13">
      <formula1>Contraception</formula1>
    </dataValidation>
    <dataValidation type="list" allowBlank="1" showInputMessage="1" showErrorMessage="1" sqref="C14:D14 F14:G14 I14:J14">
      <formula1>PregOutcome</formula1>
    </dataValidation>
    <dataValidation type="list" allowBlank="1" showInputMessage="1" showErrorMessage="1" sqref="F16:G23 C16:D23 I16:J23">
      <formula1>ARVMeds</formula1>
    </dataValidation>
    <dataValidation type="list" allowBlank="1" showInputMessage="1" showErrorMessage="1" sqref="C10 F10 I10">
      <formula1>PregIntent</formula1>
    </dataValidation>
    <dataValidation type="list" allowBlank="1" showInputMessage="1" showErrorMessage="1" sqref="F12:G12 C12:D12 I12:J12">
      <formula1>PregReason</formula1>
    </dataValidation>
    <dataValidation type="list" allowBlank="1" showInputMessage="1" showErrorMessage="1" sqref="C11:D11 F11:G11 I11:J11">
      <formula1>PregPlans</formula1>
    </dataValidation>
    <dataValidation type="list" allowBlank="1" showInputMessage="1" showErrorMessage="1" sqref="F9:G9 C9:D9 I9:J9">
      <formula1>PregTest</formula1>
    </dataValidation>
    <dataValidation type="list" allowBlank="1" showInputMessage="1" showErrorMessage="1" sqref="B5 F5 D5">
      <formula1>GPA</formula1>
    </dataValidation>
    <dataValidation type="list" allowBlank="1" showInputMessage="1" showErrorMessage="1" sqref="C8:D8 F8:G8 I8:J8">
      <formula1>YesNoDK</formula1>
    </dataValidation>
  </dataValidations>
  <printOptions horizontalCentered="1"/>
  <pageMargins left="0.11811023622047245" right="0.11811023622047245" top="0.5118110236220472" bottom="0.31496062992125984" header="0.2362204724409449" footer="0.1968503937007874"/>
  <pageSetup horizontalDpi="600" verticalDpi="600" orientation="landscape" scale="97" r:id="rId4"/>
  <headerFooter alignWithMargins="0">
    <oddHeader>&amp;C&amp;"Arial,Bold"WOMEN'S HEALTH</oddHeader>
    <oddFooter>&amp;L&amp;"Arial,Bold"DRAFT&amp;C&amp;8Version 1.4 - Feb 7, 2011&amp;R&amp;8Page &amp;P of &amp;N</oddFooter>
  </headerFooter>
  <drawing r:id="rId3"/>
  <legacyDrawing r:id="rId2"/>
</worksheet>
</file>

<file path=xl/worksheets/sheet6.xml><?xml version="1.0" encoding="utf-8"?>
<worksheet xmlns="http://schemas.openxmlformats.org/spreadsheetml/2006/main" xmlns:r="http://schemas.openxmlformats.org/officeDocument/2006/relationships">
  <dimension ref="A1:N93"/>
  <sheetViews>
    <sheetView showGridLines="0" zoomScalePageLayoutView="0" workbookViewId="0" topLeftCell="A1">
      <pane ySplit="3" topLeftCell="A4" activePane="bottomLeft" state="frozen"/>
      <selection pane="topLeft" activeCell="G175" sqref="G175"/>
      <selection pane="bottomLeft" activeCell="G175" sqref="G175"/>
    </sheetView>
  </sheetViews>
  <sheetFormatPr defaultColWidth="12.421875" defaultRowHeight="12.75" customHeight="1"/>
  <cols>
    <col min="1" max="1" width="22.421875" style="7" customWidth="1"/>
    <col min="2" max="2" width="10.7109375" style="15" customWidth="1"/>
    <col min="3" max="3" width="10.8515625" style="15" customWidth="1"/>
    <col min="4" max="9" width="10.7109375" style="15" customWidth="1"/>
    <col min="10" max="10" width="10.140625" style="15" customWidth="1"/>
    <col min="11" max="11" width="23.421875" style="15" customWidth="1"/>
    <col min="12" max="16384" width="12.421875" style="15" customWidth="1"/>
  </cols>
  <sheetData>
    <row r="1" spans="1:14" s="4" customFormat="1" ht="12.75" customHeight="1">
      <c r="A1" s="248" t="s">
        <v>419</v>
      </c>
      <c r="B1" s="380" t="s">
        <v>933</v>
      </c>
      <c r="C1" s="380"/>
      <c r="D1" s="380" t="s">
        <v>934</v>
      </c>
      <c r="E1" s="380"/>
      <c r="F1" s="249"/>
      <c r="H1" s="379"/>
      <c r="I1" s="379"/>
      <c r="J1" s="379"/>
      <c r="K1" s="379"/>
      <c r="L1" s="5"/>
      <c r="M1" s="42"/>
      <c r="N1" s="42"/>
    </row>
    <row r="2" spans="1:11" s="4" customFormat="1" ht="12.75" customHeight="1">
      <c r="A2" s="248" t="s">
        <v>0</v>
      </c>
      <c r="B2" s="252">
        <f>IF(ISBLANK(DOB),"",DOB)</f>
      </c>
      <c r="C2" s="248" t="s">
        <v>757</v>
      </c>
      <c r="D2" s="253">
        <f>IF(ISBLANK(MRUN),"",MRUN)</f>
      </c>
      <c r="E2" s="248" t="s">
        <v>1</v>
      </c>
      <c r="F2" s="254">
        <f>IF(ISBLANK(PHN),"",PHN)</f>
      </c>
      <c r="H2" s="55"/>
      <c r="I2" s="55"/>
      <c r="J2" s="55"/>
      <c r="K2" s="55"/>
    </row>
    <row r="3" spans="1:14" s="4" customFormat="1" ht="9" customHeight="1">
      <c r="A3" s="3"/>
      <c r="B3" s="69"/>
      <c r="C3" s="3"/>
      <c r="D3" s="70"/>
      <c r="E3" s="70"/>
      <c r="G3" s="41"/>
      <c r="H3" s="55"/>
      <c r="I3" s="55"/>
      <c r="J3" s="55"/>
      <c r="K3" s="55"/>
      <c r="L3" s="5"/>
      <c r="M3" s="8"/>
      <c r="N3" s="8"/>
    </row>
    <row r="4" spans="1:11" ht="12.75" customHeight="1">
      <c r="A4" s="7" t="s">
        <v>287</v>
      </c>
      <c r="C4" s="17" t="s">
        <v>222</v>
      </c>
      <c r="D4" s="94" t="s">
        <v>123</v>
      </c>
      <c r="F4" s="14"/>
      <c r="G4" s="8"/>
      <c r="J4" s="14"/>
      <c r="K4" s="9"/>
    </row>
    <row r="5" spans="1:11" s="24" customFormat="1" ht="12.75" customHeight="1">
      <c r="A5" s="25" t="s">
        <v>225</v>
      </c>
      <c r="B5" s="444" t="s">
        <v>215</v>
      </c>
      <c r="C5" s="445"/>
      <c r="D5" s="445"/>
      <c r="E5" s="445"/>
      <c r="F5" s="446"/>
      <c r="G5" s="26" t="s">
        <v>216</v>
      </c>
      <c r="H5" s="25" t="s">
        <v>217</v>
      </c>
      <c r="I5" s="443" t="s">
        <v>218</v>
      </c>
      <c r="J5" s="443"/>
      <c r="K5" s="443"/>
    </row>
    <row r="6" spans="1:11" s="20" customFormat="1" ht="61.5" customHeight="1">
      <c r="A6" s="21" t="s">
        <v>219</v>
      </c>
      <c r="B6" s="447"/>
      <c r="C6" s="448"/>
      <c r="D6" s="448"/>
      <c r="E6" s="448"/>
      <c r="F6" s="449"/>
      <c r="G6" s="21"/>
      <c r="H6" s="95"/>
      <c r="I6" s="450"/>
      <c r="J6" s="450"/>
      <c r="K6" s="450"/>
    </row>
    <row r="7" spans="1:11" s="20" customFormat="1" ht="61.5" customHeight="1">
      <c r="A7" s="30" t="s">
        <v>220</v>
      </c>
      <c r="B7" s="447"/>
      <c r="C7" s="448"/>
      <c r="D7" s="448"/>
      <c r="E7" s="448"/>
      <c r="F7" s="449"/>
      <c r="G7" s="21"/>
      <c r="H7" s="95"/>
      <c r="I7" s="450"/>
      <c r="J7" s="450"/>
      <c r="K7" s="450"/>
    </row>
    <row r="8" spans="1:11" s="20" customFormat="1" ht="61.5" customHeight="1">
      <c r="A8" s="21" t="s">
        <v>221</v>
      </c>
      <c r="B8" s="447"/>
      <c r="C8" s="448"/>
      <c r="D8" s="448"/>
      <c r="E8" s="448"/>
      <c r="F8" s="449"/>
      <c r="G8" s="21"/>
      <c r="H8" s="95"/>
      <c r="I8" s="450"/>
      <c r="J8" s="450"/>
      <c r="K8" s="450"/>
    </row>
    <row r="9" spans="1:11" s="20" customFormat="1" ht="61.5" customHeight="1">
      <c r="A9" s="21" t="s">
        <v>48</v>
      </c>
      <c r="B9" s="447"/>
      <c r="C9" s="448"/>
      <c r="D9" s="448"/>
      <c r="E9" s="448"/>
      <c r="F9" s="449"/>
      <c r="G9" s="21"/>
      <c r="H9" s="95"/>
      <c r="I9" s="450"/>
      <c r="J9" s="450"/>
      <c r="K9" s="450"/>
    </row>
    <row r="10" spans="3:11" s="23" customFormat="1" ht="12.75" customHeight="1">
      <c r="C10" s="451"/>
      <c r="D10" s="451"/>
      <c r="E10" s="451"/>
      <c r="F10" s="451"/>
      <c r="G10" s="451"/>
      <c r="H10" s="18"/>
      <c r="I10" s="452"/>
      <c r="J10" s="452"/>
      <c r="K10" s="452"/>
    </row>
    <row r="11" spans="1:11" s="23" customFormat="1" ht="12.75" customHeight="1">
      <c r="A11" s="337" t="s">
        <v>226</v>
      </c>
      <c r="B11" s="337"/>
      <c r="C11" s="338"/>
      <c r="D11" s="338"/>
      <c r="E11" s="338"/>
      <c r="F11" s="338"/>
      <c r="G11" s="338"/>
      <c r="H11" s="338"/>
      <c r="I11" s="338"/>
      <c r="J11" s="338"/>
      <c r="K11" s="338"/>
    </row>
    <row r="12" spans="1:11" s="23" customFormat="1" ht="12.75" customHeight="1">
      <c r="A12" s="22" t="s">
        <v>223</v>
      </c>
      <c r="B12" s="27" t="s">
        <v>182</v>
      </c>
      <c r="C12" s="339" t="s">
        <v>224</v>
      </c>
      <c r="D12" s="339"/>
      <c r="E12" s="339"/>
      <c r="F12" s="339"/>
      <c r="G12" s="339"/>
      <c r="H12" s="339"/>
      <c r="I12" s="339"/>
      <c r="J12" s="339"/>
      <c r="K12" s="339"/>
    </row>
    <row r="13" spans="1:11" s="23" customFormat="1" ht="35.25" customHeight="1">
      <c r="A13" s="28"/>
      <c r="B13" s="96"/>
      <c r="C13" s="336"/>
      <c r="D13" s="336"/>
      <c r="E13" s="336"/>
      <c r="F13" s="336"/>
      <c r="G13" s="336"/>
      <c r="H13" s="336"/>
      <c r="I13" s="336"/>
      <c r="J13" s="336"/>
      <c r="K13" s="336"/>
    </row>
    <row r="14" spans="1:11" s="23" customFormat="1" ht="35.25" customHeight="1">
      <c r="A14" s="27"/>
      <c r="B14" s="96"/>
      <c r="C14" s="324"/>
      <c r="D14" s="325"/>
      <c r="E14" s="325"/>
      <c r="F14" s="325"/>
      <c r="G14" s="325"/>
      <c r="H14" s="325"/>
      <c r="I14" s="325"/>
      <c r="J14" s="325"/>
      <c r="K14" s="326"/>
    </row>
    <row r="15" spans="1:11" s="23" customFormat="1" ht="35.25" customHeight="1">
      <c r="A15" s="28"/>
      <c r="B15" s="96"/>
      <c r="C15" s="336"/>
      <c r="D15" s="336"/>
      <c r="E15" s="336"/>
      <c r="F15" s="336"/>
      <c r="G15" s="336"/>
      <c r="H15" s="336"/>
      <c r="I15" s="336"/>
      <c r="J15" s="336"/>
      <c r="K15" s="336"/>
    </row>
    <row r="16" spans="1:11" s="23" customFormat="1" ht="35.25" customHeight="1">
      <c r="A16" s="59"/>
      <c r="B16" s="96"/>
      <c r="C16" s="336"/>
      <c r="D16" s="336"/>
      <c r="E16" s="336"/>
      <c r="F16" s="336"/>
      <c r="G16" s="336"/>
      <c r="H16" s="336"/>
      <c r="I16" s="336"/>
      <c r="J16" s="336"/>
      <c r="K16" s="336"/>
    </row>
    <row r="17" spans="1:11" s="23" customFormat="1" ht="35.25" customHeight="1">
      <c r="A17" s="58"/>
      <c r="B17" s="96"/>
      <c r="C17" s="336"/>
      <c r="D17" s="336"/>
      <c r="E17" s="336"/>
      <c r="F17" s="336"/>
      <c r="G17" s="336"/>
      <c r="H17" s="336"/>
      <c r="I17" s="336"/>
      <c r="J17" s="336"/>
      <c r="K17" s="336"/>
    </row>
    <row r="18" spans="1:11" s="23" customFormat="1" ht="35.25" customHeight="1">
      <c r="A18" s="59"/>
      <c r="B18" s="96"/>
      <c r="C18" s="336"/>
      <c r="D18" s="336"/>
      <c r="E18" s="336"/>
      <c r="F18" s="336"/>
      <c r="G18" s="336"/>
      <c r="H18" s="336"/>
      <c r="I18" s="336"/>
      <c r="J18" s="336"/>
      <c r="K18" s="336"/>
    </row>
    <row r="19" s="23" customFormat="1" ht="12.75" customHeight="1">
      <c r="A19" s="68"/>
    </row>
    <row r="20" s="23" customFormat="1" ht="12.75" customHeight="1">
      <c r="A20" s="60"/>
    </row>
    <row r="21" s="23" customFormat="1" ht="12.75" customHeight="1">
      <c r="A21" s="60"/>
    </row>
    <row r="22" s="23" customFormat="1" ht="12.75" customHeight="1">
      <c r="A22" s="60"/>
    </row>
    <row r="23" s="23" customFormat="1" ht="12.75" customHeight="1">
      <c r="A23" s="60"/>
    </row>
    <row r="24" s="23" customFormat="1" ht="12.75" customHeight="1">
      <c r="A24" s="60"/>
    </row>
    <row r="25" s="23" customFormat="1" ht="12.75" customHeight="1">
      <c r="A25" s="60"/>
    </row>
    <row r="26" s="23" customFormat="1" ht="12.75" customHeight="1">
      <c r="A26" s="60"/>
    </row>
    <row r="27" s="23" customFormat="1" ht="12.75" customHeight="1">
      <c r="A27" s="60"/>
    </row>
    <row r="28" s="23" customFormat="1" ht="12.75" customHeight="1">
      <c r="A28" s="60"/>
    </row>
    <row r="29" s="23" customFormat="1" ht="12.75" customHeight="1">
      <c r="A29" s="60"/>
    </row>
    <row r="30" s="23" customFormat="1" ht="12.75" customHeight="1">
      <c r="A30" s="60"/>
    </row>
    <row r="31" s="23" customFormat="1" ht="12.75" customHeight="1">
      <c r="A31" s="60"/>
    </row>
    <row r="32" s="23" customFormat="1" ht="12.75" customHeight="1">
      <c r="A32" s="60"/>
    </row>
    <row r="33" s="23" customFormat="1" ht="12.75" customHeight="1">
      <c r="A33" s="60"/>
    </row>
    <row r="34" s="23" customFormat="1" ht="12.75" customHeight="1">
      <c r="A34" s="60"/>
    </row>
    <row r="35" s="23" customFormat="1" ht="12.75" customHeight="1">
      <c r="A35" s="60"/>
    </row>
    <row r="36" s="23" customFormat="1" ht="12.75" customHeight="1">
      <c r="A36" s="60"/>
    </row>
    <row r="37" s="23" customFormat="1" ht="12.75" customHeight="1">
      <c r="A37" s="60"/>
    </row>
    <row r="38" s="23" customFormat="1" ht="12.75" customHeight="1">
      <c r="A38" s="60"/>
    </row>
    <row r="39" s="23" customFormat="1" ht="12.75" customHeight="1">
      <c r="A39" s="60"/>
    </row>
    <row r="40" s="23" customFormat="1" ht="12.75" customHeight="1">
      <c r="A40" s="60"/>
    </row>
    <row r="41" s="23" customFormat="1" ht="12.75" customHeight="1">
      <c r="A41" s="60"/>
    </row>
    <row r="42" s="23" customFormat="1" ht="12.75" customHeight="1">
      <c r="A42" s="60"/>
    </row>
    <row r="43" s="23" customFormat="1" ht="12.75" customHeight="1">
      <c r="A43" s="60"/>
    </row>
    <row r="44" s="23" customFormat="1" ht="12.75" customHeight="1">
      <c r="A44" s="60"/>
    </row>
    <row r="45" s="23" customFormat="1" ht="12.75" customHeight="1">
      <c r="A45" s="60"/>
    </row>
    <row r="46" s="23" customFormat="1" ht="12.75" customHeight="1">
      <c r="A46" s="60"/>
    </row>
    <row r="47" s="23" customFormat="1" ht="12.75" customHeight="1">
      <c r="A47" s="60"/>
    </row>
    <row r="48" s="23" customFormat="1" ht="12.75" customHeight="1">
      <c r="A48" s="60"/>
    </row>
    <row r="49" s="23" customFormat="1" ht="12.75" customHeight="1">
      <c r="A49" s="60"/>
    </row>
    <row r="50" s="23" customFormat="1" ht="12.75" customHeight="1">
      <c r="A50" s="60"/>
    </row>
    <row r="51" s="23" customFormat="1" ht="12.75" customHeight="1">
      <c r="A51" s="60"/>
    </row>
    <row r="52" s="23" customFormat="1" ht="12.75" customHeight="1">
      <c r="A52" s="60"/>
    </row>
    <row r="53" s="23" customFormat="1" ht="12.75" customHeight="1">
      <c r="A53" s="60"/>
    </row>
    <row r="54" s="23" customFormat="1" ht="12.75" customHeight="1">
      <c r="A54" s="60"/>
    </row>
    <row r="55" ht="12.75" customHeight="1">
      <c r="A55" s="61"/>
    </row>
    <row r="56" ht="12.75" customHeight="1">
      <c r="A56" s="61"/>
    </row>
    <row r="57" ht="12.75" customHeight="1">
      <c r="A57" s="61"/>
    </row>
    <row r="58" ht="12.75" customHeight="1">
      <c r="A58" s="61"/>
    </row>
    <row r="59" ht="12.75" customHeight="1">
      <c r="A59" s="61"/>
    </row>
    <row r="60" ht="12.75" customHeight="1">
      <c r="A60" s="61"/>
    </row>
    <row r="61" ht="12.75" customHeight="1">
      <c r="A61" s="61"/>
    </row>
    <row r="62" ht="12.75" customHeight="1">
      <c r="A62" s="61"/>
    </row>
    <row r="63" ht="12.75" customHeight="1">
      <c r="A63" s="61"/>
    </row>
    <row r="64" ht="12.75" customHeight="1">
      <c r="A64" s="61"/>
    </row>
    <row r="65" ht="12.75" customHeight="1">
      <c r="A65" s="61"/>
    </row>
    <row r="66" ht="12.75" customHeight="1">
      <c r="A66" s="61"/>
    </row>
    <row r="67" ht="12.75" customHeight="1">
      <c r="A67" s="61"/>
    </row>
    <row r="68" ht="12.75" customHeight="1">
      <c r="A68" s="61"/>
    </row>
    <row r="69" ht="12.75" customHeight="1">
      <c r="A69" s="61"/>
    </row>
    <row r="70" ht="12.75" customHeight="1">
      <c r="A70" s="61"/>
    </row>
    <row r="71" ht="12.75" customHeight="1">
      <c r="A71" s="61"/>
    </row>
    <row r="72" ht="12.75" customHeight="1">
      <c r="A72" s="61"/>
    </row>
    <row r="73" ht="12.75" customHeight="1">
      <c r="A73" s="61"/>
    </row>
    <row r="74" ht="12.75" customHeight="1">
      <c r="A74" s="61"/>
    </row>
    <row r="75" ht="12.75" customHeight="1">
      <c r="A75" s="61"/>
    </row>
    <row r="76" ht="12.75" customHeight="1">
      <c r="A76" s="61"/>
    </row>
    <row r="77" ht="12.75" customHeight="1">
      <c r="A77" s="61"/>
    </row>
    <row r="78" ht="12.75" customHeight="1">
      <c r="A78" s="61"/>
    </row>
    <row r="79" ht="12.75" customHeight="1">
      <c r="A79" s="61"/>
    </row>
    <row r="80" ht="12.75" customHeight="1">
      <c r="A80" s="61"/>
    </row>
    <row r="81" ht="12.75" customHeight="1">
      <c r="A81" s="61"/>
    </row>
    <row r="82" ht="12.75" customHeight="1">
      <c r="A82" s="61"/>
    </row>
    <row r="83" ht="12.75" customHeight="1">
      <c r="A83" s="61"/>
    </row>
    <row r="84" ht="12.75" customHeight="1">
      <c r="A84" s="61"/>
    </row>
    <row r="85" ht="12.75" customHeight="1">
      <c r="A85" s="61"/>
    </row>
    <row r="86" ht="12.75" customHeight="1">
      <c r="A86" s="61"/>
    </row>
    <row r="87" ht="12.75" customHeight="1">
      <c r="A87" s="61"/>
    </row>
    <row r="88" ht="12.75" customHeight="1">
      <c r="A88" s="61"/>
    </row>
    <row r="89" ht="12.75" customHeight="1">
      <c r="A89" s="61"/>
    </row>
    <row r="90" ht="12.75" customHeight="1">
      <c r="A90" s="61"/>
    </row>
    <row r="91" ht="12.75" customHeight="1">
      <c r="A91" s="61"/>
    </row>
    <row r="92" ht="12.75" customHeight="1">
      <c r="A92" s="61"/>
    </row>
    <row r="93" ht="12.75" customHeight="1" thickBot="1">
      <c r="A93" s="62"/>
    </row>
  </sheetData>
  <sheetProtection sheet="1" formatCells="0" formatColumns="0" formatRows="0" insertColumns="0" insertRows="0" insertHyperlinks="0" deleteColumns="0" deleteRows="0" sort="0" autoFilter="0" pivotTables="0"/>
  <protectedRanges>
    <protectedRange sqref="M3" name="PrimProvLoc"/>
    <protectedRange sqref="M1" name="HIVProvLoc"/>
    <protectedRange sqref="B3" name="PHN"/>
    <protectedRange sqref="G3:I3" name="PtName"/>
    <protectedRange sqref="H1:K1 H2:I2 B1:E1" name="PtName_2_1"/>
    <protectedRange sqref="D2 F2" name="PHN_1_1"/>
    <protectedRange sqref="B2" name="DOB_1_1"/>
  </protectedRanges>
  <mergeCells count="25">
    <mergeCell ref="B6:F6"/>
    <mergeCell ref="I8:K8"/>
    <mergeCell ref="B7:F7"/>
    <mergeCell ref="C18:K18"/>
    <mergeCell ref="C15:K15"/>
    <mergeCell ref="C16:K16"/>
    <mergeCell ref="C17:K17"/>
    <mergeCell ref="C13:K13"/>
    <mergeCell ref="C12:K12"/>
    <mergeCell ref="A11:K11"/>
    <mergeCell ref="C14:K14"/>
    <mergeCell ref="I5:K5"/>
    <mergeCell ref="B1:C1"/>
    <mergeCell ref="D1:E1"/>
    <mergeCell ref="H1:I1"/>
    <mergeCell ref="J1:K1"/>
    <mergeCell ref="B5:F5"/>
    <mergeCell ref="B8:F8"/>
    <mergeCell ref="I7:K7"/>
    <mergeCell ref="I9:K9"/>
    <mergeCell ref="C10:E10"/>
    <mergeCell ref="B9:F9"/>
    <mergeCell ref="F10:G10"/>
    <mergeCell ref="I10:K10"/>
    <mergeCell ref="I6:K6"/>
  </mergeCells>
  <printOptions verticalCentered="1"/>
  <pageMargins left="0.11811023622047245" right="0.11811023622047245" top="0.5118110236220472" bottom="0.31496062992125984" header="0.2362204724409449" footer="0.1968503937007874"/>
  <pageSetup horizontalDpi="600" verticalDpi="600" orientation="landscape" scale="97" r:id="rId3"/>
  <headerFooter alignWithMargins="0">
    <oddHeader>&amp;C&amp;"Arial,Bold"CASE MANAGEMENT PLAN</oddHeader>
    <oddFooter>&amp;L&amp;"Arial,Bold"DRAFT&amp;C&amp;8Version 1.4 - Feb 7, 2011&amp;R&amp;8Page &amp;P of &amp;N</oddFooter>
  </headerFooter>
  <legacyDrawing r:id="rId2"/>
</worksheet>
</file>

<file path=xl/worksheets/sheet7.xml><?xml version="1.0" encoding="utf-8"?>
<worksheet xmlns="http://schemas.openxmlformats.org/spreadsheetml/2006/main" xmlns:r="http://schemas.openxmlformats.org/officeDocument/2006/relationships">
  <dimension ref="A2:H353"/>
  <sheetViews>
    <sheetView zoomScaleSheetLayoutView="100" zoomScalePageLayoutView="0" workbookViewId="0" topLeftCell="A154">
      <selection activeCell="C183" sqref="C183"/>
    </sheetView>
  </sheetViews>
  <sheetFormatPr defaultColWidth="12.57421875" defaultRowHeight="12.75"/>
  <cols>
    <col min="1" max="1" width="39.140625" style="51" customWidth="1"/>
    <col min="2" max="2" width="36.8515625" style="51" customWidth="1"/>
    <col min="3" max="3" width="32.140625" style="51" customWidth="1"/>
    <col min="4" max="4" width="27.8515625" style="51" customWidth="1"/>
    <col min="5" max="16384" width="12.57421875" style="51" customWidth="1"/>
  </cols>
  <sheetData>
    <row r="2" spans="1:4" ht="12">
      <c r="A2" s="73" t="s">
        <v>672</v>
      </c>
      <c r="B2" s="73" t="s">
        <v>61</v>
      </c>
      <c r="C2" s="73" t="s">
        <v>736</v>
      </c>
      <c r="D2" s="73" t="s">
        <v>242</v>
      </c>
    </row>
    <row r="3" spans="1:4" ht="12">
      <c r="A3" s="51" t="s">
        <v>47</v>
      </c>
      <c r="B3" s="51" t="s">
        <v>125</v>
      </c>
      <c r="C3" s="51" t="s">
        <v>149</v>
      </c>
      <c r="D3" s="74" t="s">
        <v>271</v>
      </c>
    </row>
    <row r="4" spans="1:4" ht="12">
      <c r="A4" s="50" t="s">
        <v>442</v>
      </c>
      <c r="B4" s="51" t="s">
        <v>126</v>
      </c>
      <c r="C4" s="51" t="s">
        <v>150</v>
      </c>
      <c r="D4" s="74" t="s">
        <v>261</v>
      </c>
    </row>
    <row r="5" spans="1:4" ht="12">
      <c r="A5" s="50" t="s">
        <v>443</v>
      </c>
      <c r="B5" s="51" t="s">
        <v>127</v>
      </c>
      <c r="C5" s="51" t="s">
        <v>298</v>
      </c>
      <c r="D5" s="74" t="s">
        <v>246</v>
      </c>
    </row>
    <row r="6" spans="1:4" ht="12">
      <c r="A6" s="50" t="s">
        <v>444</v>
      </c>
      <c r="B6" s="51" t="s">
        <v>128</v>
      </c>
      <c r="C6" s="51" t="s">
        <v>158</v>
      </c>
      <c r="D6" s="74" t="s">
        <v>247</v>
      </c>
    </row>
    <row r="7" spans="1:4" ht="12">
      <c r="A7" s="50" t="s">
        <v>445</v>
      </c>
      <c r="D7" s="74" t="s">
        <v>258</v>
      </c>
    </row>
    <row r="8" spans="1:4" ht="12">
      <c r="A8" s="50" t="s">
        <v>446</v>
      </c>
      <c r="B8" s="73" t="s">
        <v>277</v>
      </c>
      <c r="C8" s="73" t="s">
        <v>831</v>
      </c>
      <c r="D8" s="74" t="s">
        <v>259</v>
      </c>
    </row>
    <row r="9" spans="1:4" ht="12">
      <c r="A9" s="50" t="s">
        <v>447</v>
      </c>
      <c r="B9" s="51" t="s">
        <v>103</v>
      </c>
      <c r="C9" s="51" t="s">
        <v>149</v>
      </c>
      <c r="D9" s="74" t="s">
        <v>266</v>
      </c>
    </row>
    <row r="10" spans="1:4" ht="12">
      <c r="A10" s="50" t="s">
        <v>448</v>
      </c>
      <c r="B10" s="51" t="s">
        <v>161</v>
      </c>
      <c r="C10" s="51" t="s">
        <v>150</v>
      </c>
      <c r="D10" s="74" t="s">
        <v>263</v>
      </c>
    </row>
    <row r="11" spans="1:4" ht="12">
      <c r="A11" s="50" t="s">
        <v>665</v>
      </c>
      <c r="B11" s="51" t="s">
        <v>163</v>
      </c>
      <c r="D11" s="90" t="s">
        <v>814</v>
      </c>
    </row>
    <row r="12" spans="1:4" ht="12">
      <c r="A12" s="50" t="s">
        <v>449</v>
      </c>
      <c r="B12" s="51" t="s">
        <v>162</v>
      </c>
      <c r="C12" s="73" t="s">
        <v>280</v>
      </c>
      <c r="D12" s="74" t="s">
        <v>248</v>
      </c>
    </row>
    <row r="13" spans="1:4" ht="12">
      <c r="A13" s="50" t="s">
        <v>450</v>
      </c>
      <c r="C13" s="51" t="s">
        <v>149</v>
      </c>
      <c r="D13" s="74" t="s">
        <v>251</v>
      </c>
    </row>
    <row r="14" spans="1:4" ht="12">
      <c r="A14" s="50" t="s">
        <v>451</v>
      </c>
      <c r="B14" s="73" t="s">
        <v>276</v>
      </c>
      <c r="C14" s="51" t="s">
        <v>150</v>
      </c>
      <c r="D14" s="74" t="s">
        <v>253</v>
      </c>
    </row>
    <row r="15" spans="1:4" ht="12">
      <c r="A15" s="50" t="s">
        <v>452</v>
      </c>
      <c r="B15" s="4" t="s">
        <v>70</v>
      </c>
      <c r="C15" s="51" t="s">
        <v>202</v>
      </c>
      <c r="D15" s="74" t="s">
        <v>256</v>
      </c>
    </row>
    <row r="16" spans="1:7" ht="12">
      <c r="A16" s="50" t="s">
        <v>453</v>
      </c>
      <c r="B16" s="4" t="s">
        <v>68</v>
      </c>
      <c r="D16" s="74" t="s">
        <v>290</v>
      </c>
      <c r="G16" s="50"/>
    </row>
    <row r="17" spans="1:4" ht="12">
      <c r="A17" s="50" t="s">
        <v>454</v>
      </c>
      <c r="B17" s="4" t="s">
        <v>67</v>
      </c>
      <c r="C17" s="73" t="s">
        <v>273</v>
      </c>
      <c r="D17" s="74" t="s">
        <v>289</v>
      </c>
    </row>
    <row r="18" spans="1:4" ht="12">
      <c r="A18" s="50" t="s">
        <v>455</v>
      </c>
      <c r="B18" s="4" t="s">
        <v>66</v>
      </c>
      <c r="C18" s="51" t="s">
        <v>155</v>
      </c>
      <c r="D18" s="74" t="s">
        <v>250</v>
      </c>
    </row>
    <row r="19" spans="1:4" ht="12">
      <c r="A19" s="50" t="s">
        <v>456</v>
      </c>
      <c r="B19" s="4" t="s">
        <v>64</v>
      </c>
      <c r="C19" s="51" t="s">
        <v>156</v>
      </c>
      <c r="D19" s="74" t="s">
        <v>249</v>
      </c>
    </row>
    <row r="20" spans="1:4" ht="12">
      <c r="A20" s="50" t="s">
        <v>457</v>
      </c>
      <c r="B20" s="4" t="s">
        <v>69</v>
      </c>
      <c r="C20" s="51" t="s">
        <v>157</v>
      </c>
      <c r="D20" s="74" t="s">
        <v>262</v>
      </c>
    </row>
    <row r="21" spans="1:4" ht="12">
      <c r="A21" s="50" t="s">
        <v>458</v>
      </c>
      <c r="B21" s="4" t="s">
        <v>65</v>
      </c>
      <c r="C21" s="51" t="s">
        <v>158</v>
      </c>
      <c r="D21" s="74" t="s">
        <v>267</v>
      </c>
    </row>
    <row r="22" spans="1:5" ht="12.75">
      <c r="A22" s="50" t="s">
        <v>459</v>
      </c>
      <c r="B22" s="51" t="s">
        <v>48</v>
      </c>
      <c r="D22" s="74" t="s">
        <v>268</v>
      </c>
      <c r="E22" s="93"/>
    </row>
    <row r="23" spans="1:5" ht="12.75">
      <c r="A23" s="50" t="s">
        <v>460</v>
      </c>
      <c r="C23" s="73" t="s">
        <v>299</v>
      </c>
      <c r="D23" s="74" t="s">
        <v>255</v>
      </c>
      <c r="E23" s="93"/>
    </row>
    <row r="24" spans="1:5" ht="12.75">
      <c r="A24" s="50" t="s">
        <v>461</v>
      </c>
      <c r="B24" s="73" t="s">
        <v>275</v>
      </c>
      <c r="C24" s="51" t="s">
        <v>300</v>
      </c>
      <c r="D24" s="90" t="s">
        <v>815</v>
      </c>
      <c r="E24" s="93"/>
    </row>
    <row r="25" spans="1:5" ht="12.75">
      <c r="A25" s="50" t="s">
        <v>462</v>
      </c>
      <c r="B25" s="51" t="s">
        <v>152</v>
      </c>
      <c r="C25" s="51" t="s">
        <v>301</v>
      </c>
      <c r="D25" s="74" t="s">
        <v>257</v>
      </c>
      <c r="E25" s="93"/>
    </row>
    <row r="26" spans="1:5" ht="12.75">
      <c r="A26" s="50" t="s">
        <v>463</v>
      </c>
      <c r="B26" s="51" t="s">
        <v>153</v>
      </c>
      <c r="C26" s="51" t="s">
        <v>302</v>
      </c>
      <c r="D26" s="74" t="s">
        <v>254</v>
      </c>
      <c r="E26" s="93"/>
    </row>
    <row r="27" spans="1:4" s="75" customFormat="1" ht="12">
      <c r="A27" s="50" t="s">
        <v>464</v>
      </c>
      <c r="B27" s="51" t="s">
        <v>154</v>
      </c>
      <c r="C27" s="51" t="s">
        <v>48</v>
      </c>
      <c r="D27" s="74" t="s">
        <v>270</v>
      </c>
    </row>
    <row r="28" spans="1:4" ht="12">
      <c r="A28" s="50" t="s">
        <v>465</v>
      </c>
      <c r="C28" s="75"/>
      <c r="D28" s="74" t="s">
        <v>269</v>
      </c>
    </row>
    <row r="29" spans="1:4" ht="12">
      <c r="A29" s="50" t="s">
        <v>466</v>
      </c>
      <c r="B29" s="73" t="s">
        <v>737</v>
      </c>
      <c r="C29" s="73" t="s">
        <v>304</v>
      </c>
      <c r="D29" s="90" t="s">
        <v>816</v>
      </c>
    </row>
    <row r="30" spans="1:4" ht="12">
      <c r="A30" s="50" t="s">
        <v>467</v>
      </c>
      <c r="B30" s="51" t="s">
        <v>149</v>
      </c>
      <c r="C30" s="51" t="s">
        <v>305</v>
      </c>
      <c r="D30" s="74" t="s">
        <v>264</v>
      </c>
    </row>
    <row r="31" spans="1:4" ht="12">
      <c r="A31" s="50" t="s">
        <v>468</v>
      </c>
      <c r="B31" s="51" t="s">
        <v>738</v>
      </c>
      <c r="C31" s="51" t="s">
        <v>306</v>
      </c>
      <c r="D31" s="74" t="s">
        <v>265</v>
      </c>
    </row>
    <row r="32" spans="1:4" ht="12">
      <c r="A32" s="50" t="s">
        <v>469</v>
      </c>
      <c r="B32" s="51" t="s">
        <v>739</v>
      </c>
      <c r="C32" s="51" t="s">
        <v>307</v>
      </c>
      <c r="D32" s="74" t="s">
        <v>252</v>
      </c>
    </row>
    <row r="33" spans="1:5" ht="12.75">
      <c r="A33" s="50" t="s">
        <v>470</v>
      </c>
      <c r="B33" s="75"/>
      <c r="C33" s="51" t="s">
        <v>308</v>
      </c>
      <c r="D33" s="74" t="s">
        <v>260</v>
      </c>
      <c r="E33" s="92"/>
    </row>
    <row r="34" spans="1:5" ht="12.75">
      <c r="A34" s="50" t="s">
        <v>666</v>
      </c>
      <c r="B34" s="73" t="s">
        <v>288</v>
      </c>
      <c r="C34" s="51" t="s">
        <v>309</v>
      </c>
      <c r="E34" s="92"/>
    </row>
    <row r="35" spans="1:3" ht="12">
      <c r="A35" s="50" t="s">
        <v>471</v>
      </c>
      <c r="B35" s="51" t="s">
        <v>103</v>
      </c>
      <c r="C35" s="51" t="s">
        <v>324</v>
      </c>
    </row>
    <row r="36" spans="1:2" ht="12">
      <c r="A36" s="50" t="s">
        <v>472</v>
      </c>
      <c r="B36" s="51" t="s">
        <v>102</v>
      </c>
    </row>
    <row r="37" spans="1:4" ht="12">
      <c r="A37" s="50" t="s">
        <v>473</v>
      </c>
      <c r="C37" s="73" t="s">
        <v>731</v>
      </c>
      <c r="D37" s="76" t="s">
        <v>245</v>
      </c>
    </row>
    <row r="38" spans="1:4" ht="12">
      <c r="A38" s="50" t="s">
        <v>474</v>
      </c>
      <c r="B38" s="73" t="s">
        <v>283</v>
      </c>
      <c r="C38" s="51" t="s">
        <v>103</v>
      </c>
      <c r="D38" s="78" t="s">
        <v>361</v>
      </c>
    </row>
    <row r="39" spans="1:4" ht="12">
      <c r="A39" s="50" t="s">
        <v>475</v>
      </c>
      <c r="B39" s="51" t="s">
        <v>755</v>
      </c>
      <c r="C39" s="51" t="s">
        <v>102</v>
      </c>
      <c r="D39" s="78" t="s">
        <v>333</v>
      </c>
    </row>
    <row r="40" spans="1:4" ht="12">
      <c r="A40" s="50" t="s">
        <v>476</v>
      </c>
      <c r="B40" s="51" t="s">
        <v>181</v>
      </c>
      <c r="C40" s="51" t="s">
        <v>730</v>
      </c>
      <c r="D40" s="90" t="s">
        <v>796</v>
      </c>
    </row>
    <row r="41" spans="1:4" ht="12">
      <c r="A41" s="50" t="s">
        <v>47</v>
      </c>
      <c r="C41" s="51" t="s">
        <v>158</v>
      </c>
      <c r="D41" s="78" t="s">
        <v>354</v>
      </c>
    </row>
    <row r="42" spans="1:4" ht="12">
      <c r="A42" s="50" t="s">
        <v>477</v>
      </c>
      <c r="B42" s="73" t="s">
        <v>723</v>
      </c>
      <c r="D42" s="78" t="s">
        <v>340</v>
      </c>
    </row>
    <row r="43" spans="1:8" ht="12">
      <c r="A43" s="50" t="s">
        <v>478</v>
      </c>
      <c r="B43" s="51" t="s">
        <v>755</v>
      </c>
      <c r="C43" s="73" t="s">
        <v>932</v>
      </c>
      <c r="D43" s="78" t="s">
        <v>371</v>
      </c>
      <c r="F43" s="77"/>
      <c r="G43" s="77"/>
      <c r="H43" s="77"/>
    </row>
    <row r="44" spans="1:8" ht="12.75">
      <c r="A44" s="50" t="s">
        <v>479</v>
      </c>
      <c r="B44" s="51" t="s">
        <v>181</v>
      </c>
      <c r="C44" s="51" t="s">
        <v>103</v>
      </c>
      <c r="D44" s="78" t="s">
        <v>360</v>
      </c>
      <c r="E44" s="93"/>
      <c r="F44" s="77"/>
      <c r="G44" s="77"/>
      <c r="H44" s="77"/>
    </row>
    <row r="45" spans="1:8" ht="12">
      <c r="A45" s="50" t="s">
        <v>480</v>
      </c>
      <c r="B45" s="51" t="s">
        <v>158</v>
      </c>
      <c r="C45" s="51" t="s">
        <v>102</v>
      </c>
      <c r="D45" s="78" t="s">
        <v>230</v>
      </c>
      <c r="G45" s="77"/>
      <c r="H45" s="77"/>
    </row>
    <row r="46" spans="1:8" ht="12">
      <c r="A46" s="50" t="s">
        <v>481</v>
      </c>
      <c r="C46" s="51" t="s">
        <v>730</v>
      </c>
      <c r="D46" s="78" t="s">
        <v>229</v>
      </c>
      <c r="G46" s="77"/>
      <c r="H46" s="77"/>
    </row>
    <row r="47" spans="1:8" ht="12">
      <c r="A47" s="50" t="s">
        <v>482</v>
      </c>
      <c r="B47" s="73" t="s">
        <v>740</v>
      </c>
      <c r="D47" s="78" t="s">
        <v>376</v>
      </c>
      <c r="G47" s="77"/>
      <c r="H47" s="77"/>
    </row>
    <row r="48" spans="1:8" ht="12">
      <c r="A48" s="50" t="s">
        <v>483</v>
      </c>
      <c r="B48" s="51" t="s">
        <v>756</v>
      </c>
      <c r="C48" s="73" t="s">
        <v>311</v>
      </c>
      <c r="D48" s="90" t="s">
        <v>809</v>
      </c>
      <c r="G48" s="77"/>
      <c r="H48" s="77"/>
    </row>
    <row r="49" spans="1:8" ht="12">
      <c r="A49" s="50" t="s">
        <v>484</v>
      </c>
      <c r="B49" s="51" t="s">
        <v>741</v>
      </c>
      <c r="C49" s="51" t="s">
        <v>103</v>
      </c>
      <c r="D49" s="78" t="s">
        <v>356</v>
      </c>
      <c r="G49" s="77"/>
      <c r="H49" s="77"/>
    </row>
    <row r="50" spans="1:8" ht="12">
      <c r="A50" s="50" t="s">
        <v>485</v>
      </c>
      <c r="C50" s="51" t="s">
        <v>102</v>
      </c>
      <c r="D50" s="78" t="s">
        <v>339</v>
      </c>
      <c r="G50" s="77"/>
      <c r="H50" s="77"/>
    </row>
    <row r="51" spans="1:8" ht="12">
      <c r="A51" s="50" t="s">
        <v>486</v>
      </c>
      <c r="B51" s="73" t="s">
        <v>282</v>
      </c>
      <c r="C51" s="51" t="s">
        <v>158</v>
      </c>
      <c r="D51" s="45" t="s">
        <v>781</v>
      </c>
      <c r="G51" s="77"/>
      <c r="H51" s="77"/>
    </row>
    <row r="52" spans="1:8" ht="12">
      <c r="A52" s="50" t="s">
        <v>487</v>
      </c>
      <c r="B52" s="51" t="s">
        <v>103</v>
      </c>
      <c r="D52" s="78" t="s">
        <v>336</v>
      </c>
      <c r="G52" s="77"/>
      <c r="H52" s="77"/>
    </row>
    <row r="53" spans="1:8" ht="12">
      <c r="A53" s="50" t="s">
        <v>488</v>
      </c>
      <c r="B53" s="51" t="s">
        <v>102</v>
      </c>
      <c r="D53" s="78" t="s">
        <v>348</v>
      </c>
      <c r="G53" s="77"/>
      <c r="H53" s="77"/>
    </row>
    <row r="54" spans="1:8" ht="12">
      <c r="A54" s="50" t="s">
        <v>489</v>
      </c>
      <c r="B54" s="51" t="s">
        <v>90</v>
      </c>
      <c r="C54" s="73" t="s">
        <v>314</v>
      </c>
      <c r="D54" s="45" t="s">
        <v>332</v>
      </c>
      <c r="G54" s="77"/>
      <c r="H54" s="77"/>
    </row>
    <row r="55" spans="1:8" ht="12">
      <c r="A55" s="50" t="s">
        <v>490</v>
      </c>
      <c r="C55" s="51" t="s">
        <v>315</v>
      </c>
      <c r="D55" s="45" t="s">
        <v>780</v>
      </c>
      <c r="G55" s="77"/>
      <c r="H55" s="77"/>
    </row>
    <row r="56" spans="1:8" ht="12">
      <c r="A56" s="45" t="s">
        <v>667</v>
      </c>
      <c r="B56" s="73" t="s">
        <v>859</v>
      </c>
      <c r="C56" s="51" t="s">
        <v>316</v>
      </c>
      <c r="D56" s="78" t="s">
        <v>378</v>
      </c>
      <c r="G56" s="77"/>
      <c r="H56" s="77"/>
    </row>
    <row r="57" spans="1:8" ht="12">
      <c r="A57" s="50" t="s">
        <v>491</v>
      </c>
      <c r="B57" s="51" t="s">
        <v>80</v>
      </c>
      <c r="C57" s="51" t="s">
        <v>317</v>
      </c>
      <c r="D57" s="90" t="s">
        <v>801</v>
      </c>
      <c r="G57" s="77"/>
      <c r="H57" s="77"/>
    </row>
    <row r="58" spans="1:8" ht="12">
      <c r="A58" s="50" t="s">
        <v>492</v>
      </c>
      <c r="B58" s="51" t="s">
        <v>86</v>
      </c>
      <c r="C58" s="51" t="s">
        <v>318</v>
      </c>
      <c r="D58" s="90" t="s">
        <v>808</v>
      </c>
      <c r="G58" s="77"/>
      <c r="H58" s="77"/>
    </row>
    <row r="59" spans="1:8" ht="12">
      <c r="A59" s="50" t="s">
        <v>493</v>
      </c>
      <c r="B59" s="51" t="s">
        <v>82</v>
      </c>
      <c r="C59" s="51" t="s">
        <v>319</v>
      </c>
      <c r="D59" s="78" t="s">
        <v>228</v>
      </c>
      <c r="G59" s="77"/>
      <c r="H59" s="77"/>
    </row>
    <row r="60" spans="1:8" ht="12">
      <c r="A60" s="50" t="s">
        <v>494</v>
      </c>
      <c r="B60" s="51" t="s">
        <v>89</v>
      </c>
      <c r="C60" s="51" t="s">
        <v>320</v>
      </c>
      <c r="D60" s="90" t="s">
        <v>806</v>
      </c>
      <c r="F60" s="77"/>
      <c r="G60" s="77"/>
      <c r="H60" s="77"/>
    </row>
    <row r="61" spans="1:4" ht="12">
      <c r="A61" s="50" t="s">
        <v>495</v>
      </c>
      <c r="B61" s="51" t="s">
        <v>85</v>
      </c>
      <c r="C61" s="51" t="s">
        <v>321</v>
      </c>
      <c r="D61" s="78" t="s">
        <v>345</v>
      </c>
    </row>
    <row r="62" spans="1:4" ht="12">
      <c r="A62" s="50" t="s">
        <v>496</v>
      </c>
      <c r="B62" s="51" t="s">
        <v>81</v>
      </c>
      <c r="C62" s="51" t="s">
        <v>322</v>
      </c>
      <c r="D62" s="90" t="s">
        <v>792</v>
      </c>
    </row>
    <row r="63" spans="1:4" ht="12">
      <c r="A63" s="50" t="s">
        <v>497</v>
      </c>
      <c r="B63" s="51" t="s">
        <v>84</v>
      </c>
      <c r="C63" s="51" t="s">
        <v>751</v>
      </c>
      <c r="D63" s="78" t="s">
        <v>342</v>
      </c>
    </row>
    <row r="64" spans="1:4" ht="12">
      <c r="A64" s="50" t="s">
        <v>498</v>
      </c>
      <c r="B64" s="51" t="s">
        <v>79</v>
      </c>
      <c r="C64" s="51" t="s">
        <v>752</v>
      </c>
      <c r="D64" s="45" t="s">
        <v>779</v>
      </c>
    </row>
    <row r="65" spans="1:4" ht="12">
      <c r="A65" s="50" t="s">
        <v>673</v>
      </c>
      <c r="B65" s="51" t="s">
        <v>88</v>
      </c>
      <c r="C65" s="51" t="s">
        <v>753</v>
      </c>
      <c r="D65" s="78" t="s">
        <v>338</v>
      </c>
    </row>
    <row r="66" spans="1:4" ht="12">
      <c r="A66" s="50" t="s">
        <v>499</v>
      </c>
      <c r="B66" s="51" t="s">
        <v>87</v>
      </c>
      <c r="D66" s="78" t="s">
        <v>374</v>
      </c>
    </row>
    <row r="67" spans="1:4" ht="12">
      <c r="A67" s="50" t="s">
        <v>500</v>
      </c>
      <c r="B67" s="51" t="s">
        <v>83</v>
      </c>
      <c r="C67" s="73" t="s">
        <v>326</v>
      </c>
      <c r="D67" s="78" t="s">
        <v>349</v>
      </c>
    </row>
    <row r="68" spans="1:4" ht="12">
      <c r="A68" s="50" t="s">
        <v>501</v>
      </c>
      <c r="B68" s="51" t="s">
        <v>90</v>
      </c>
      <c r="C68" s="51" t="s">
        <v>330</v>
      </c>
      <c r="D68" s="45" t="s">
        <v>787</v>
      </c>
    </row>
    <row r="69" spans="1:4" ht="12">
      <c r="A69" s="50" t="s">
        <v>502</v>
      </c>
      <c r="C69" s="51" t="s">
        <v>327</v>
      </c>
      <c r="D69" s="90" t="s">
        <v>795</v>
      </c>
    </row>
    <row r="70" spans="1:4" ht="12">
      <c r="A70" s="50" t="s">
        <v>503</v>
      </c>
      <c r="B70" s="73" t="s">
        <v>278</v>
      </c>
      <c r="D70" s="78" t="s">
        <v>334</v>
      </c>
    </row>
    <row r="71" spans="1:4" ht="12">
      <c r="A71" s="50" t="s">
        <v>504</v>
      </c>
      <c r="B71" s="51" t="s">
        <v>129</v>
      </c>
      <c r="C71" s="73" t="s">
        <v>328</v>
      </c>
      <c r="D71" s="78" t="s">
        <v>386</v>
      </c>
    </row>
    <row r="72" spans="1:4" ht="12">
      <c r="A72" s="50" t="s">
        <v>505</v>
      </c>
      <c r="B72" s="51" t="s">
        <v>130</v>
      </c>
      <c r="C72" s="51" t="s">
        <v>180</v>
      </c>
      <c r="D72" s="78" t="s">
        <v>331</v>
      </c>
    </row>
    <row r="73" spans="1:4" ht="12">
      <c r="A73" s="50" t="s">
        <v>506</v>
      </c>
      <c r="B73" s="51" t="s">
        <v>131</v>
      </c>
      <c r="C73" s="51" t="s">
        <v>181</v>
      </c>
      <c r="D73" s="78" t="s">
        <v>351</v>
      </c>
    </row>
    <row r="74" spans="1:4" ht="12">
      <c r="A74" s="50" t="s">
        <v>507</v>
      </c>
      <c r="B74" s="51" t="s">
        <v>132</v>
      </c>
      <c r="C74" s="51" t="s">
        <v>329</v>
      </c>
      <c r="D74" s="78" t="s">
        <v>373</v>
      </c>
    </row>
    <row r="75" spans="1:4" ht="12">
      <c r="A75" s="50" t="s">
        <v>508</v>
      </c>
      <c r="B75" s="51" t="s">
        <v>133</v>
      </c>
      <c r="D75" s="90" t="s">
        <v>804</v>
      </c>
    </row>
    <row r="76" spans="1:4" ht="12">
      <c r="A76" s="50" t="s">
        <v>509</v>
      </c>
      <c r="B76" s="51" t="s">
        <v>164</v>
      </c>
      <c r="C76" s="73" t="s">
        <v>272</v>
      </c>
      <c r="D76" s="90" t="s">
        <v>793</v>
      </c>
    </row>
    <row r="77" spans="1:5" ht="12.75">
      <c r="A77" s="50" t="s">
        <v>510</v>
      </c>
      <c r="B77" s="51" t="s">
        <v>134</v>
      </c>
      <c r="C77" s="51" t="s">
        <v>750</v>
      </c>
      <c r="D77" s="78" t="s">
        <v>381</v>
      </c>
      <c r="E77" s="93"/>
    </row>
    <row r="78" spans="1:4" ht="12">
      <c r="A78" s="50" t="s">
        <v>511</v>
      </c>
      <c r="B78" s="51" t="s">
        <v>165</v>
      </c>
      <c r="C78" s="51" t="s">
        <v>421</v>
      </c>
      <c r="D78" s="90" t="s">
        <v>800</v>
      </c>
    </row>
    <row r="79" spans="1:5" ht="12.75">
      <c r="A79" s="50" t="s">
        <v>512</v>
      </c>
      <c r="B79" s="51" t="s">
        <v>135</v>
      </c>
      <c r="C79" s="51" t="s">
        <v>423</v>
      </c>
      <c r="D79" s="78" t="s">
        <v>362</v>
      </c>
      <c r="E79" s="93"/>
    </row>
    <row r="80" spans="1:5" ht="12.75">
      <c r="A80" s="50" t="s">
        <v>513</v>
      </c>
      <c r="B80" s="51" t="s">
        <v>166</v>
      </c>
      <c r="C80" s="51" t="s">
        <v>172</v>
      </c>
      <c r="D80" s="90" t="s">
        <v>797</v>
      </c>
      <c r="E80" s="93"/>
    </row>
    <row r="81" spans="1:5" ht="12.75">
      <c r="A81" s="50" t="s">
        <v>668</v>
      </c>
      <c r="B81" s="51" t="s">
        <v>136</v>
      </c>
      <c r="C81" s="51" t="s">
        <v>205</v>
      </c>
      <c r="D81" s="45" t="s">
        <v>782</v>
      </c>
      <c r="E81" s="93"/>
    </row>
    <row r="82" spans="1:4" ht="12">
      <c r="A82" s="50" t="s">
        <v>514</v>
      </c>
      <c r="B82" s="51" t="s">
        <v>137</v>
      </c>
      <c r="C82" s="51" t="s">
        <v>823</v>
      </c>
      <c r="D82" s="78" t="s">
        <v>367</v>
      </c>
    </row>
    <row r="83" spans="1:4" ht="12">
      <c r="A83" s="50" t="s">
        <v>515</v>
      </c>
      <c r="B83" s="51" t="s">
        <v>167</v>
      </c>
      <c r="C83" s="51" t="s">
        <v>174</v>
      </c>
      <c r="D83" s="78" t="s">
        <v>380</v>
      </c>
    </row>
    <row r="84" spans="1:5" ht="12.75">
      <c r="A84" s="50" t="s">
        <v>516</v>
      </c>
      <c r="C84" s="51" t="s">
        <v>207</v>
      </c>
      <c r="D84" s="78" t="s">
        <v>343</v>
      </c>
      <c r="E84" s="93"/>
    </row>
    <row r="85" spans="1:5" ht="12.75">
      <c r="A85" s="50" t="s">
        <v>517</v>
      </c>
      <c r="B85" s="73" t="s">
        <v>279</v>
      </c>
      <c r="C85" s="51" t="s">
        <v>422</v>
      </c>
      <c r="D85" s="78" t="s">
        <v>377</v>
      </c>
      <c r="E85" s="93"/>
    </row>
    <row r="86" spans="1:5" ht="12.75">
      <c r="A86" s="50" t="s">
        <v>518</v>
      </c>
      <c r="B86" s="51" t="s">
        <v>57</v>
      </c>
      <c r="C86" s="51" t="s">
        <v>824</v>
      </c>
      <c r="D86" s="45" t="s">
        <v>788</v>
      </c>
      <c r="E86" s="93"/>
    </row>
    <row r="87" spans="1:4" ht="12">
      <c r="A87" s="50" t="s">
        <v>519</v>
      </c>
      <c r="B87" s="51" t="s">
        <v>175</v>
      </c>
      <c r="C87" s="51" t="s">
        <v>825</v>
      </c>
      <c r="D87" s="90" t="s">
        <v>807</v>
      </c>
    </row>
    <row r="88" spans="1:5" ht="12.75">
      <c r="A88" s="50" t="s">
        <v>520</v>
      </c>
      <c r="B88" s="51" t="s">
        <v>176</v>
      </c>
      <c r="C88" s="51" t="s">
        <v>171</v>
      </c>
      <c r="D88" s="45" t="s">
        <v>789</v>
      </c>
      <c r="E88" s="93"/>
    </row>
    <row r="89" spans="1:5" ht="12.75">
      <c r="A89" s="50" t="s">
        <v>521</v>
      </c>
      <c r="B89" s="51" t="s">
        <v>58</v>
      </c>
      <c r="C89" s="51" t="s">
        <v>206</v>
      </c>
      <c r="D89" s="90" t="s">
        <v>799</v>
      </c>
      <c r="E89" s="93"/>
    </row>
    <row r="90" spans="1:4" ht="12">
      <c r="A90" s="50" t="s">
        <v>522</v>
      </c>
      <c r="B90" s="51" t="s">
        <v>60</v>
      </c>
      <c r="C90" s="51" t="s">
        <v>826</v>
      </c>
      <c r="D90" s="78" t="s">
        <v>344</v>
      </c>
    </row>
    <row r="91" spans="1:4" ht="12">
      <c r="A91" s="50" t="s">
        <v>523</v>
      </c>
      <c r="B91" s="51" t="s">
        <v>59</v>
      </c>
      <c r="C91" s="51" t="s">
        <v>173</v>
      </c>
      <c r="D91" s="78" t="s">
        <v>370</v>
      </c>
    </row>
    <row r="92" spans="1:4" ht="12">
      <c r="A92" s="50" t="s">
        <v>524</v>
      </c>
      <c r="B92" s="51" t="s">
        <v>56</v>
      </c>
      <c r="C92" s="51" t="s">
        <v>204</v>
      </c>
      <c r="D92" s="78" t="s">
        <v>337</v>
      </c>
    </row>
    <row r="93" spans="1:4" ht="12">
      <c r="A93" s="50" t="s">
        <v>525</v>
      </c>
      <c r="B93" s="51" t="s">
        <v>90</v>
      </c>
      <c r="D93" s="78" t="s">
        <v>384</v>
      </c>
    </row>
    <row r="94" spans="1:4" ht="12">
      <c r="A94" s="50" t="s">
        <v>526</v>
      </c>
      <c r="C94" s="73" t="s">
        <v>294</v>
      </c>
      <c r="D94" s="45" t="s">
        <v>790</v>
      </c>
    </row>
    <row r="95" spans="1:4" ht="12">
      <c r="A95" s="50" t="s">
        <v>527</v>
      </c>
      <c r="B95" s="73" t="s">
        <v>62</v>
      </c>
      <c r="C95" s="79">
        <v>1</v>
      </c>
      <c r="D95" s="78" t="s">
        <v>363</v>
      </c>
    </row>
    <row r="96" spans="1:4" ht="12">
      <c r="A96" s="50" t="s">
        <v>528</v>
      </c>
      <c r="B96" s="51" t="s">
        <v>169</v>
      </c>
      <c r="C96" s="79">
        <v>2</v>
      </c>
      <c r="D96" s="78" t="s">
        <v>357</v>
      </c>
    </row>
    <row r="97" spans="1:4" ht="12">
      <c r="A97" s="50" t="s">
        <v>529</v>
      </c>
      <c r="B97" s="51" t="s">
        <v>170</v>
      </c>
      <c r="C97" s="79">
        <v>3</v>
      </c>
      <c r="D97" s="90" t="s">
        <v>802</v>
      </c>
    </row>
    <row r="98" spans="1:4" ht="12">
      <c r="A98" s="50" t="s">
        <v>530</v>
      </c>
      <c r="B98" s="51" t="s">
        <v>50</v>
      </c>
      <c r="C98" s="79">
        <v>4</v>
      </c>
      <c r="D98" s="78" t="s">
        <v>366</v>
      </c>
    </row>
    <row r="99" spans="1:4" ht="12">
      <c r="A99" s="50" t="s">
        <v>531</v>
      </c>
      <c r="B99" s="51" t="s">
        <v>52</v>
      </c>
      <c r="C99" s="79">
        <v>5</v>
      </c>
      <c r="D99" s="90" t="s">
        <v>810</v>
      </c>
    </row>
    <row r="100" spans="1:4" ht="12">
      <c r="A100" s="50" t="s">
        <v>532</v>
      </c>
      <c r="B100" s="51" t="s">
        <v>49</v>
      </c>
      <c r="C100" s="79">
        <v>6</v>
      </c>
      <c r="D100" s="90" t="s">
        <v>811</v>
      </c>
    </row>
    <row r="101" spans="1:4" ht="12">
      <c r="A101" s="50" t="s">
        <v>533</v>
      </c>
      <c r="B101" s="51" t="s">
        <v>51</v>
      </c>
      <c r="C101" s="79">
        <v>7</v>
      </c>
      <c r="D101" s="78" t="s">
        <v>382</v>
      </c>
    </row>
    <row r="102" spans="1:4" ht="12">
      <c r="A102" s="50" t="s">
        <v>534</v>
      </c>
      <c r="B102" s="51" t="s">
        <v>48</v>
      </c>
      <c r="C102" s="79">
        <v>8</v>
      </c>
      <c r="D102" s="78" t="s">
        <v>383</v>
      </c>
    </row>
    <row r="103" spans="1:4" ht="12">
      <c r="A103" s="50" t="s">
        <v>535</v>
      </c>
      <c r="C103" s="79">
        <v>9</v>
      </c>
      <c r="D103" s="90" t="s">
        <v>805</v>
      </c>
    </row>
    <row r="104" spans="1:4" ht="12">
      <c r="A104" s="50" t="s">
        <v>536</v>
      </c>
      <c r="B104" s="73" t="s">
        <v>53</v>
      </c>
      <c r="C104" s="79">
        <v>10</v>
      </c>
      <c r="D104" s="78" t="s">
        <v>365</v>
      </c>
    </row>
    <row r="105" spans="1:4" ht="12" customHeight="1">
      <c r="A105" s="50" t="s">
        <v>537</v>
      </c>
      <c r="B105" s="45" t="s">
        <v>677</v>
      </c>
      <c r="C105" s="79">
        <v>11</v>
      </c>
      <c r="D105" s="78" t="s">
        <v>350</v>
      </c>
    </row>
    <row r="106" spans="1:4" ht="12">
      <c r="A106" s="50" t="s">
        <v>538</v>
      </c>
      <c r="B106" s="51" t="s">
        <v>692</v>
      </c>
      <c r="C106" s="79">
        <v>12</v>
      </c>
      <c r="D106" s="78" t="s">
        <v>341</v>
      </c>
    </row>
    <row r="107" spans="1:4" ht="12">
      <c r="A107" s="50" t="s">
        <v>669</v>
      </c>
      <c r="B107" s="51" t="s">
        <v>54</v>
      </c>
      <c r="D107" s="78" t="s">
        <v>231</v>
      </c>
    </row>
    <row r="108" spans="1:4" ht="12">
      <c r="A108" s="50" t="s">
        <v>539</v>
      </c>
      <c r="B108" s="51" t="s">
        <v>55</v>
      </c>
      <c r="C108" s="73" t="s">
        <v>396</v>
      </c>
      <c r="D108" s="78" t="s">
        <v>385</v>
      </c>
    </row>
    <row r="109" spans="1:4" ht="12">
      <c r="A109" s="50" t="s">
        <v>540</v>
      </c>
      <c r="B109" s="45" t="s">
        <v>678</v>
      </c>
      <c r="C109" s="77" t="s">
        <v>791</v>
      </c>
      <c r="D109" s="78" t="s">
        <v>358</v>
      </c>
    </row>
    <row r="110" spans="1:4" ht="12">
      <c r="A110" s="50" t="s">
        <v>541</v>
      </c>
      <c r="B110" s="45" t="s">
        <v>688</v>
      </c>
      <c r="C110" s="90" t="s">
        <v>761</v>
      </c>
      <c r="D110" s="45" t="s">
        <v>786</v>
      </c>
    </row>
    <row r="111" spans="1:4" ht="12">
      <c r="A111" s="50" t="s">
        <v>542</v>
      </c>
      <c r="B111" s="45" t="s">
        <v>689</v>
      </c>
      <c r="C111" s="77" t="s">
        <v>416</v>
      </c>
      <c r="D111" s="45" t="s">
        <v>785</v>
      </c>
    </row>
    <row r="112" spans="1:4" ht="12">
      <c r="A112" s="50" t="s">
        <v>543</v>
      </c>
      <c r="B112" s="45" t="s">
        <v>676</v>
      </c>
      <c r="C112" s="90" t="s">
        <v>760</v>
      </c>
      <c r="D112" s="78" t="s">
        <v>347</v>
      </c>
    </row>
    <row r="113" spans="1:4" ht="12">
      <c r="A113" s="50" t="s">
        <v>544</v>
      </c>
      <c r="B113" s="45" t="s">
        <v>684</v>
      </c>
      <c r="C113" s="77" t="s">
        <v>397</v>
      </c>
      <c r="D113" s="78" t="s">
        <v>368</v>
      </c>
    </row>
    <row r="114" spans="1:4" ht="12">
      <c r="A114" s="50" t="s">
        <v>670</v>
      </c>
      <c r="B114" s="51" t="s">
        <v>691</v>
      </c>
      <c r="C114" s="77" t="s">
        <v>404</v>
      </c>
      <c r="D114" s="78" t="s">
        <v>372</v>
      </c>
    </row>
    <row r="115" spans="1:4" ht="12">
      <c r="A115" s="50" t="s">
        <v>545</v>
      </c>
      <c r="B115" s="45" t="s">
        <v>685</v>
      </c>
      <c r="C115" s="77" t="s">
        <v>413</v>
      </c>
      <c r="D115" s="78" t="s">
        <v>369</v>
      </c>
    </row>
    <row r="116" spans="1:4" ht="12">
      <c r="A116" s="50" t="s">
        <v>546</v>
      </c>
      <c r="B116" s="45" t="s">
        <v>683</v>
      </c>
      <c r="C116" s="90" t="s">
        <v>764</v>
      </c>
      <c r="D116" s="45" t="s">
        <v>784</v>
      </c>
    </row>
    <row r="117" spans="1:4" ht="12">
      <c r="A117" s="50" t="s">
        <v>547</v>
      </c>
      <c r="B117" s="45" t="s">
        <v>681</v>
      </c>
      <c r="C117" s="51" t="s">
        <v>777</v>
      </c>
      <c r="D117" s="45" t="s">
        <v>783</v>
      </c>
    </row>
    <row r="118" spans="1:4" ht="12">
      <c r="A118" s="50" t="s">
        <v>548</v>
      </c>
      <c r="B118" s="45" t="s">
        <v>674</v>
      </c>
      <c r="C118" s="51" t="s">
        <v>778</v>
      </c>
      <c r="D118" s="78" t="s">
        <v>359</v>
      </c>
    </row>
    <row r="119" spans="1:4" ht="12">
      <c r="A119" s="50" t="s">
        <v>549</v>
      </c>
      <c r="B119" s="45" t="s">
        <v>690</v>
      </c>
      <c r="C119" s="77" t="s">
        <v>410</v>
      </c>
      <c r="D119" s="78" t="s">
        <v>375</v>
      </c>
    </row>
    <row r="120" spans="1:5" ht="12.75">
      <c r="A120" s="50" t="s">
        <v>550</v>
      </c>
      <c r="B120" s="45" t="s">
        <v>686</v>
      </c>
      <c r="C120" s="90" t="s">
        <v>765</v>
      </c>
      <c r="D120" s="78" t="s">
        <v>227</v>
      </c>
      <c r="E120" s="93"/>
    </row>
    <row r="121" spans="1:5" ht="12.75" customHeight="1">
      <c r="A121" s="50" t="s">
        <v>551</v>
      </c>
      <c r="B121" s="45" t="s">
        <v>675</v>
      </c>
      <c r="C121" s="77" t="s">
        <v>772</v>
      </c>
      <c r="D121" s="78" t="s">
        <v>355</v>
      </c>
      <c r="E121" s="93"/>
    </row>
    <row r="122" spans="1:5" ht="12.75">
      <c r="A122" s="50" t="s">
        <v>552</v>
      </c>
      <c r="B122" s="45" t="s">
        <v>679</v>
      </c>
      <c r="C122" s="90" t="s">
        <v>773</v>
      </c>
      <c r="D122" s="78" t="s">
        <v>364</v>
      </c>
      <c r="E122" s="93"/>
    </row>
    <row r="123" spans="1:5" ht="12.75">
      <c r="A123" s="50" t="s">
        <v>553</v>
      </c>
      <c r="B123" s="45" t="s">
        <v>687</v>
      </c>
      <c r="C123" s="77" t="s">
        <v>411</v>
      </c>
      <c r="D123" s="90" t="s">
        <v>812</v>
      </c>
      <c r="E123" s="93"/>
    </row>
    <row r="124" spans="1:5" ht="12.75">
      <c r="A124" s="50" t="s">
        <v>554</v>
      </c>
      <c r="B124" s="45" t="s">
        <v>682</v>
      </c>
      <c r="C124" s="90" t="s">
        <v>766</v>
      </c>
      <c r="D124" s="78" t="s">
        <v>388</v>
      </c>
      <c r="E124" s="93"/>
    </row>
    <row r="125" spans="1:5" ht="12.75">
      <c r="A125" s="50" t="s">
        <v>555</v>
      </c>
      <c r="B125" s="45" t="s">
        <v>680</v>
      </c>
      <c r="C125" s="90" t="s">
        <v>767</v>
      </c>
      <c r="D125" s="90" t="s">
        <v>798</v>
      </c>
      <c r="E125" s="93"/>
    </row>
    <row r="126" spans="1:5" ht="12.75">
      <c r="A126" s="50" t="s">
        <v>556</v>
      </c>
      <c r="C126" s="90" t="s">
        <v>768</v>
      </c>
      <c r="D126" s="78" t="s">
        <v>346</v>
      </c>
      <c r="E126" s="93"/>
    </row>
    <row r="127" spans="1:5" ht="12.75">
      <c r="A127" s="50" t="s">
        <v>557</v>
      </c>
      <c r="B127" s="73" t="s">
        <v>295</v>
      </c>
      <c r="C127" s="77" t="s">
        <v>412</v>
      </c>
      <c r="D127" s="90" t="s">
        <v>813</v>
      </c>
      <c r="E127" s="93"/>
    </row>
    <row r="128" spans="1:4" ht="12">
      <c r="A128" s="50" t="s">
        <v>558</v>
      </c>
      <c r="B128" s="51" t="s">
        <v>755</v>
      </c>
      <c r="C128" s="90" t="s">
        <v>769</v>
      </c>
      <c r="D128" s="78" t="s">
        <v>387</v>
      </c>
    </row>
    <row r="129" spans="1:4" ht="12">
      <c r="A129" s="50" t="s">
        <v>559</v>
      </c>
      <c r="B129" s="51" t="s">
        <v>181</v>
      </c>
      <c r="C129" s="77" t="s">
        <v>771</v>
      </c>
      <c r="D129" s="78" t="s">
        <v>335</v>
      </c>
    </row>
    <row r="130" spans="1:4" ht="12">
      <c r="A130" s="50" t="s">
        <v>560</v>
      </c>
      <c r="B130" s="51" t="s">
        <v>821</v>
      </c>
      <c r="C130" s="90" t="s">
        <v>763</v>
      </c>
      <c r="D130" s="78" t="s">
        <v>352</v>
      </c>
    </row>
    <row r="131" spans="1:4" ht="12">
      <c r="A131" s="50" t="s">
        <v>561</v>
      </c>
      <c r="C131" s="78" t="s">
        <v>409</v>
      </c>
      <c r="D131" s="78" t="s">
        <v>353</v>
      </c>
    </row>
    <row r="132" spans="1:4" ht="12">
      <c r="A132" s="50" t="s">
        <v>562</v>
      </c>
      <c r="B132" s="73" t="s">
        <v>854</v>
      </c>
      <c r="C132" s="77" t="s">
        <v>770</v>
      </c>
      <c r="D132" s="90" t="s">
        <v>803</v>
      </c>
    </row>
    <row r="133" spans="1:4" ht="12">
      <c r="A133" s="50" t="s">
        <v>563</v>
      </c>
      <c r="B133" s="51" t="s">
        <v>854</v>
      </c>
      <c r="C133" s="90" t="s">
        <v>762</v>
      </c>
      <c r="D133" s="90" t="s">
        <v>794</v>
      </c>
    </row>
    <row r="134" spans="1:4" ht="12">
      <c r="A134" s="50" t="s">
        <v>564</v>
      </c>
      <c r="B134" s="51" t="s">
        <v>941</v>
      </c>
      <c r="D134" s="78" t="s">
        <v>379</v>
      </c>
    </row>
    <row r="135" spans="1:3" ht="12">
      <c r="A135" s="50" t="s">
        <v>565</v>
      </c>
      <c r="B135" s="51" t="s">
        <v>942</v>
      </c>
      <c r="C135" s="73" t="s">
        <v>402</v>
      </c>
    </row>
    <row r="136" spans="1:3" ht="12">
      <c r="A136" s="50" t="s">
        <v>566</v>
      </c>
      <c r="C136" s="51" t="s">
        <v>406</v>
      </c>
    </row>
    <row r="137" spans="1:3" ht="12">
      <c r="A137" s="50" t="s">
        <v>567</v>
      </c>
      <c r="B137" s="73" t="s">
        <v>828</v>
      </c>
      <c r="C137" s="51" t="s">
        <v>407</v>
      </c>
    </row>
    <row r="138" spans="1:3" ht="12">
      <c r="A138" s="50" t="s">
        <v>568</v>
      </c>
      <c r="B138" s="51" t="s">
        <v>829</v>
      </c>
      <c r="C138" s="51" t="s">
        <v>392</v>
      </c>
    </row>
    <row r="139" spans="1:3" ht="12">
      <c r="A139" s="50" t="s">
        <v>569</v>
      </c>
      <c r="B139" s="51" t="s">
        <v>830</v>
      </c>
      <c r="C139" s="51" t="s">
        <v>399</v>
      </c>
    </row>
    <row r="140" spans="1:3" ht="12">
      <c r="A140" s="50" t="s">
        <v>570</v>
      </c>
      <c r="C140" s="51" t="s">
        <v>400</v>
      </c>
    </row>
    <row r="141" spans="1:3" ht="12">
      <c r="A141" s="50" t="s">
        <v>571</v>
      </c>
      <c r="B141" s="73" t="s">
        <v>834</v>
      </c>
      <c r="C141" s="51" t="s">
        <v>390</v>
      </c>
    </row>
    <row r="142" spans="1:3" ht="12">
      <c r="A142" s="50" t="s">
        <v>572</v>
      </c>
      <c r="B142" s="107" t="s">
        <v>835</v>
      </c>
      <c r="C142" s="51" t="s">
        <v>389</v>
      </c>
    </row>
    <row r="143" spans="1:3" ht="12">
      <c r="A143" s="50" t="s">
        <v>573</v>
      </c>
      <c r="B143" s="107" t="s">
        <v>836</v>
      </c>
      <c r="C143" s="51" t="s">
        <v>405</v>
      </c>
    </row>
    <row r="144" spans="1:3" ht="12">
      <c r="A144" s="50" t="s">
        <v>574</v>
      </c>
      <c r="B144" s="107" t="s">
        <v>837</v>
      </c>
      <c r="C144" s="51" t="s">
        <v>408</v>
      </c>
    </row>
    <row r="145" spans="1:3" ht="12">
      <c r="A145" s="50" t="s">
        <v>575</v>
      </c>
      <c r="B145" s="117" t="s">
        <v>839</v>
      </c>
      <c r="C145" s="51" t="s">
        <v>391</v>
      </c>
    </row>
    <row r="146" spans="1:2" ht="12">
      <c r="A146" s="50" t="s">
        <v>576</v>
      </c>
      <c r="B146" s="117" t="s">
        <v>840</v>
      </c>
    </row>
    <row r="147" spans="1:3" ht="12">
      <c r="A147" s="50" t="s">
        <v>577</v>
      </c>
      <c r="B147" s="117" t="s">
        <v>841</v>
      </c>
      <c r="C147" s="76" t="s">
        <v>401</v>
      </c>
    </row>
    <row r="148" spans="1:3" ht="12">
      <c r="A148" s="50" t="s">
        <v>578</v>
      </c>
      <c r="B148" s="117" t="s">
        <v>842</v>
      </c>
      <c r="C148" s="78" t="s">
        <v>398</v>
      </c>
    </row>
    <row r="149" spans="1:3" ht="12">
      <c r="A149" s="50" t="s">
        <v>579</v>
      </c>
      <c r="B149" s="117" t="s">
        <v>843</v>
      </c>
      <c r="C149" s="78" t="s">
        <v>395</v>
      </c>
    </row>
    <row r="150" spans="1:3" ht="12">
      <c r="A150" s="50" t="s">
        <v>580</v>
      </c>
      <c r="B150" s="117" t="s">
        <v>844</v>
      </c>
      <c r="C150" s="78" t="s">
        <v>394</v>
      </c>
    </row>
    <row r="151" spans="1:3" ht="12">
      <c r="A151" s="50" t="s">
        <v>581</v>
      </c>
      <c r="B151" s="117" t="s">
        <v>845</v>
      </c>
      <c r="C151" s="78" t="s">
        <v>393</v>
      </c>
    </row>
    <row r="152" spans="1:3" ht="12">
      <c r="A152" s="50" t="s">
        <v>582</v>
      </c>
      <c r="B152" s="117" t="s">
        <v>846</v>
      </c>
      <c r="C152" s="51" t="s">
        <v>403</v>
      </c>
    </row>
    <row r="153" spans="1:3" ht="12">
      <c r="A153" s="50" t="s">
        <v>583</v>
      </c>
      <c r="C153" s="51" t="s">
        <v>414</v>
      </c>
    </row>
    <row r="154" spans="1:3" ht="12">
      <c r="A154" s="50" t="s">
        <v>584</v>
      </c>
      <c r="B154" s="34" t="s">
        <v>858</v>
      </c>
      <c r="C154" s="51" t="s">
        <v>775</v>
      </c>
    </row>
    <row r="155" spans="1:3" ht="12">
      <c r="A155" s="50" t="s">
        <v>585</v>
      </c>
      <c r="B155" s="52" t="s">
        <v>208</v>
      </c>
      <c r="C155" s="51" t="s">
        <v>774</v>
      </c>
    </row>
    <row r="156" spans="1:3" ht="12">
      <c r="A156" s="50" t="s">
        <v>586</v>
      </c>
      <c r="B156" s="52" t="s">
        <v>71</v>
      </c>
      <c r="C156" s="51" t="s">
        <v>776</v>
      </c>
    </row>
    <row r="157" spans="1:2" ht="12">
      <c r="A157" s="50" t="s">
        <v>587</v>
      </c>
      <c r="B157" s="52" t="s">
        <v>209</v>
      </c>
    </row>
    <row r="158" spans="1:3" ht="12">
      <c r="A158" s="50" t="s">
        <v>588</v>
      </c>
      <c r="B158" s="52" t="s">
        <v>72</v>
      </c>
      <c r="C158" s="240" t="s">
        <v>871</v>
      </c>
    </row>
    <row r="159" spans="1:3" ht="12">
      <c r="A159" s="50" t="s">
        <v>589</v>
      </c>
      <c r="B159" s="52" t="s">
        <v>108</v>
      </c>
      <c r="C159" s="117" t="s">
        <v>102</v>
      </c>
    </row>
    <row r="160" spans="1:3" ht="12">
      <c r="A160" s="50" t="s">
        <v>590</v>
      </c>
      <c r="B160" s="52" t="s">
        <v>210</v>
      </c>
      <c r="C160" s="117" t="s">
        <v>872</v>
      </c>
    </row>
    <row r="161" spans="1:3" ht="12">
      <c r="A161" s="50" t="s">
        <v>591</v>
      </c>
      <c r="B161" s="51" t="s">
        <v>863</v>
      </c>
      <c r="C161" s="117" t="s">
        <v>873</v>
      </c>
    </row>
    <row r="162" spans="1:3" ht="12">
      <c r="A162" s="50" t="s">
        <v>592</v>
      </c>
      <c r="B162" s="51" t="s">
        <v>864</v>
      </c>
      <c r="C162" s="117" t="s">
        <v>874</v>
      </c>
    </row>
    <row r="163" spans="1:3" ht="12">
      <c r="A163" s="50" t="s">
        <v>593</v>
      </c>
      <c r="B163" s="51" t="s">
        <v>937</v>
      </c>
      <c r="C163" s="117"/>
    </row>
    <row r="164" spans="1:3" ht="12">
      <c r="A164" s="50" t="s">
        <v>594</v>
      </c>
      <c r="C164" s="240" t="s">
        <v>877</v>
      </c>
    </row>
    <row r="165" spans="1:3" ht="12">
      <c r="A165" s="50" t="s">
        <v>595</v>
      </c>
      <c r="B165" s="73" t="s">
        <v>866</v>
      </c>
      <c r="C165" s="51" t="s">
        <v>878</v>
      </c>
    </row>
    <row r="166" spans="1:3" ht="12">
      <c r="A166" s="50" t="s">
        <v>596</v>
      </c>
      <c r="B166" s="51" t="s">
        <v>103</v>
      </c>
      <c r="C166" s="117" t="s">
        <v>880</v>
      </c>
    </row>
    <row r="167" spans="1:3" ht="12">
      <c r="A167" s="50" t="s">
        <v>671</v>
      </c>
      <c r="B167" s="51" t="s">
        <v>102</v>
      </c>
      <c r="C167" s="51" t="s">
        <v>883</v>
      </c>
    </row>
    <row r="168" spans="1:3" ht="12">
      <c r="A168" s="50" t="s">
        <v>597</v>
      </c>
      <c r="B168" s="51" t="s">
        <v>867</v>
      </c>
      <c r="C168" s="117" t="s">
        <v>879</v>
      </c>
    </row>
    <row r="169" spans="1:3" ht="12">
      <c r="A169" s="50" t="s">
        <v>598</v>
      </c>
      <c r="C169" s="117"/>
    </row>
    <row r="170" spans="1:3" ht="12">
      <c r="A170" s="50" t="s">
        <v>599</v>
      </c>
      <c r="B170" s="34" t="s">
        <v>244</v>
      </c>
      <c r="C170" s="240" t="s">
        <v>902</v>
      </c>
    </row>
    <row r="171" spans="1:3" ht="12">
      <c r="A171" s="50" t="s">
        <v>600</v>
      </c>
      <c r="B171" s="16" t="s">
        <v>111</v>
      </c>
      <c r="C171" s="51" t="s">
        <v>916</v>
      </c>
    </row>
    <row r="172" spans="1:3" ht="12">
      <c r="A172" s="50" t="s">
        <v>601</v>
      </c>
      <c r="B172" s="16" t="s">
        <v>76</v>
      </c>
      <c r="C172" s="238" t="s">
        <v>945</v>
      </c>
    </row>
    <row r="173" spans="1:3" ht="12">
      <c r="A173" s="50" t="s">
        <v>602</v>
      </c>
      <c r="B173" s="16" t="s">
        <v>211</v>
      </c>
      <c r="C173" s="238" t="s">
        <v>885</v>
      </c>
    </row>
    <row r="174" spans="1:3" ht="12">
      <c r="A174" s="50" t="s">
        <v>603</v>
      </c>
      <c r="B174" s="16" t="s">
        <v>75</v>
      </c>
      <c r="C174" s="239" t="s">
        <v>901</v>
      </c>
    </row>
    <row r="175" spans="1:3" ht="12">
      <c r="A175" s="50" t="s">
        <v>604</v>
      </c>
      <c r="B175" s="16" t="s">
        <v>77</v>
      </c>
      <c r="C175" s="51" t="s">
        <v>906</v>
      </c>
    </row>
    <row r="176" spans="1:3" ht="12">
      <c r="A176" s="50" t="s">
        <v>605</v>
      </c>
      <c r="B176" s="16" t="s">
        <v>110</v>
      </c>
      <c r="C176" s="239" t="s">
        <v>884</v>
      </c>
    </row>
    <row r="177" spans="1:3" ht="12">
      <c r="A177" s="50" t="s">
        <v>606</v>
      </c>
      <c r="B177" s="16" t="s">
        <v>237</v>
      </c>
      <c r="C177" s="51" t="s">
        <v>919</v>
      </c>
    </row>
    <row r="178" spans="1:3" ht="12">
      <c r="A178" s="50" t="s">
        <v>607</v>
      </c>
      <c r="B178" s="16" t="s">
        <v>214</v>
      </c>
      <c r="C178" s="239" t="s">
        <v>898</v>
      </c>
    </row>
    <row r="179" spans="1:3" ht="12">
      <c r="A179" s="50" t="s">
        <v>608</v>
      </c>
      <c r="B179" s="16" t="s">
        <v>212</v>
      </c>
      <c r="C179" s="239" t="s">
        <v>889</v>
      </c>
    </row>
    <row r="180" spans="1:3" ht="12">
      <c r="A180" s="50" t="s">
        <v>609</v>
      </c>
      <c r="B180" s="16" t="s">
        <v>213</v>
      </c>
      <c r="C180" s="239" t="s">
        <v>888</v>
      </c>
    </row>
    <row r="181" spans="1:3" ht="12">
      <c r="A181" s="50" t="s">
        <v>610</v>
      </c>
      <c r="C181" s="239" t="s">
        <v>892</v>
      </c>
    </row>
    <row r="182" spans="1:3" ht="12">
      <c r="A182" s="50" t="s">
        <v>611</v>
      </c>
      <c r="C182" s="51" t="s">
        <v>910</v>
      </c>
    </row>
    <row r="183" spans="1:3" ht="12">
      <c r="A183" s="50" t="s">
        <v>612</v>
      </c>
      <c r="B183" s="80" t="s">
        <v>281</v>
      </c>
      <c r="C183" s="239" t="s">
        <v>718</v>
      </c>
    </row>
    <row r="184" spans="1:3" ht="12">
      <c r="A184" s="50" t="s">
        <v>613</v>
      </c>
      <c r="C184" s="239" t="s">
        <v>897</v>
      </c>
    </row>
    <row r="185" spans="1:3" ht="12">
      <c r="A185" s="50" t="s">
        <v>614</v>
      </c>
      <c r="B185" s="34" t="s">
        <v>23</v>
      </c>
      <c r="C185" s="51" t="s">
        <v>908</v>
      </c>
    </row>
    <row r="186" spans="1:3" ht="12">
      <c r="A186" s="50" t="s">
        <v>615</v>
      </c>
      <c r="B186" s="16" t="s">
        <v>115</v>
      </c>
      <c r="C186" s="239" t="s">
        <v>890</v>
      </c>
    </row>
    <row r="187" spans="1:3" ht="12">
      <c r="A187" s="50" t="s">
        <v>616</v>
      </c>
      <c r="B187" s="16" t="s">
        <v>116</v>
      </c>
      <c r="C187" s="51" t="s">
        <v>907</v>
      </c>
    </row>
    <row r="188" spans="1:3" ht="12">
      <c r="A188" s="50" t="s">
        <v>617</v>
      </c>
      <c r="B188" s="16" t="s">
        <v>93</v>
      </c>
      <c r="C188" s="238" t="s">
        <v>917</v>
      </c>
    </row>
    <row r="189" spans="1:3" ht="12">
      <c r="A189" s="50" t="s">
        <v>618</v>
      </c>
      <c r="B189" s="16" t="s">
        <v>96</v>
      </c>
      <c r="C189" s="239" t="s">
        <v>887</v>
      </c>
    </row>
    <row r="190" spans="1:3" ht="12">
      <c r="A190" s="50" t="s">
        <v>619</v>
      </c>
      <c r="B190" s="16" t="s">
        <v>95</v>
      </c>
      <c r="C190" s="239" t="s">
        <v>894</v>
      </c>
    </row>
    <row r="191" spans="1:3" ht="12">
      <c r="A191" s="50" t="s">
        <v>620</v>
      </c>
      <c r="B191" s="16" t="s">
        <v>94</v>
      </c>
      <c r="C191" s="51" t="s">
        <v>921</v>
      </c>
    </row>
    <row r="192" spans="1:3" ht="12">
      <c r="A192" s="50" t="s">
        <v>621</v>
      </c>
      <c r="B192" s="16" t="s">
        <v>114</v>
      </c>
      <c r="C192" s="239" t="s">
        <v>904</v>
      </c>
    </row>
    <row r="193" spans="1:3" ht="12">
      <c r="A193" s="50" t="s">
        <v>622</v>
      </c>
      <c r="B193" s="16" t="s">
        <v>91</v>
      </c>
      <c r="C193" s="239" t="s">
        <v>886</v>
      </c>
    </row>
    <row r="194" spans="1:3" ht="12">
      <c r="A194" s="50" t="s">
        <v>623</v>
      </c>
      <c r="B194" s="16" t="s">
        <v>113</v>
      </c>
      <c r="C194" s="239" t="s">
        <v>900</v>
      </c>
    </row>
    <row r="195" spans="1:3" ht="12">
      <c r="A195" s="50" t="s">
        <v>624</v>
      </c>
      <c r="B195" s="16" t="s">
        <v>112</v>
      </c>
      <c r="C195" s="238" t="s">
        <v>903</v>
      </c>
    </row>
    <row r="196" spans="1:3" ht="12">
      <c r="A196" s="50" t="s">
        <v>625</v>
      </c>
      <c r="B196" s="16" t="s">
        <v>92</v>
      </c>
      <c r="C196" s="51" t="s">
        <v>905</v>
      </c>
    </row>
    <row r="197" spans="1:3" ht="12">
      <c r="A197" s="50" t="s">
        <v>626</v>
      </c>
      <c r="C197" s="51" t="s">
        <v>911</v>
      </c>
    </row>
    <row r="198" spans="1:3" ht="12">
      <c r="A198" s="50" t="s">
        <v>627</v>
      </c>
      <c r="B198" s="34" t="s">
        <v>243</v>
      </c>
      <c r="C198" s="51" t="s">
        <v>915</v>
      </c>
    </row>
    <row r="199" spans="1:3" ht="12">
      <c r="A199" s="50" t="s">
        <v>628</v>
      </c>
      <c r="B199" s="5" t="s">
        <v>233</v>
      </c>
      <c r="C199" s="51" t="s">
        <v>912</v>
      </c>
    </row>
    <row r="200" spans="1:3" ht="12">
      <c r="A200" s="50" t="s">
        <v>629</v>
      </c>
      <c r="B200" s="5" t="s">
        <v>234</v>
      </c>
      <c r="C200" s="51" t="s">
        <v>909</v>
      </c>
    </row>
    <row r="201" spans="1:3" ht="12">
      <c r="A201" s="50" t="s">
        <v>630</v>
      </c>
      <c r="B201" s="5" t="s">
        <v>74</v>
      </c>
      <c r="C201" s="238" t="s">
        <v>899</v>
      </c>
    </row>
    <row r="202" spans="1:3" ht="12">
      <c r="A202" s="50" t="s">
        <v>631</v>
      </c>
      <c r="B202" s="5" t="s">
        <v>73</v>
      </c>
      <c r="C202" s="51" t="s">
        <v>913</v>
      </c>
    </row>
    <row r="203" spans="1:3" ht="12">
      <c r="A203" s="50" t="s">
        <v>632</v>
      </c>
      <c r="B203" s="52" t="s">
        <v>235</v>
      </c>
      <c r="C203" s="238" t="s">
        <v>896</v>
      </c>
    </row>
    <row r="204" spans="1:3" ht="12">
      <c r="A204" s="50" t="s">
        <v>633</v>
      </c>
      <c r="B204" s="52" t="s">
        <v>98</v>
      </c>
      <c r="C204" s="238" t="s">
        <v>918</v>
      </c>
    </row>
    <row r="205" spans="1:3" ht="12">
      <c r="A205" s="50" t="s">
        <v>634</v>
      </c>
      <c r="B205" s="52" t="s">
        <v>118</v>
      </c>
      <c r="C205" s="238" t="s">
        <v>893</v>
      </c>
    </row>
    <row r="206" spans="1:3" ht="12">
      <c r="A206" s="50" t="s">
        <v>635</v>
      </c>
      <c r="B206" s="52" t="s">
        <v>117</v>
      </c>
      <c r="C206" s="238" t="s">
        <v>895</v>
      </c>
    </row>
    <row r="207" spans="1:3" ht="12">
      <c r="A207" s="50" t="s">
        <v>636</v>
      </c>
      <c r="B207" s="52" t="s">
        <v>119</v>
      </c>
      <c r="C207" s="51" t="s">
        <v>920</v>
      </c>
    </row>
    <row r="208" spans="1:3" ht="12">
      <c r="A208" s="50" t="s">
        <v>637</v>
      </c>
      <c r="B208" s="52" t="s">
        <v>120</v>
      </c>
      <c r="C208" s="238" t="s">
        <v>891</v>
      </c>
    </row>
    <row r="209" spans="1:3" ht="12">
      <c r="A209" s="50" t="s">
        <v>638</v>
      </c>
      <c r="B209" s="52" t="s">
        <v>236</v>
      </c>
      <c r="C209" s="51" t="s">
        <v>914</v>
      </c>
    </row>
    <row r="210" spans="1:5" ht="12">
      <c r="A210" s="50" t="s">
        <v>639</v>
      </c>
      <c r="E210" s="238"/>
    </row>
    <row r="211" ht="12">
      <c r="A211" s="50" t="s">
        <v>640</v>
      </c>
    </row>
    <row r="212" spans="1:2" ht="12">
      <c r="A212" s="50" t="s">
        <v>641</v>
      </c>
      <c r="B212" s="73" t="s">
        <v>274</v>
      </c>
    </row>
    <row r="213" spans="1:2" ht="12">
      <c r="A213" s="50" t="s">
        <v>642</v>
      </c>
      <c r="B213" s="51" t="s">
        <v>25</v>
      </c>
    </row>
    <row r="214" spans="1:2" ht="12">
      <c r="A214" s="50" t="s">
        <v>643</v>
      </c>
      <c r="B214" s="51" t="s">
        <v>26</v>
      </c>
    </row>
    <row r="215" spans="1:2" ht="12">
      <c r="A215" s="50" t="s">
        <v>644</v>
      </c>
      <c r="B215" s="51" t="s">
        <v>24</v>
      </c>
    </row>
    <row r="216" spans="1:2" ht="12">
      <c r="A216" s="50" t="s">
        <v>645</v>
      </c>
      <c r="B216" s="51" t="s">
        <v>27</v>
      </c>
    </row>
    <row r="217" spans="1:2" ht="12">
      <c r="A217" s="50" t="s">
        <v>646</v>
      </c>
      <c r="B217" s="51" t="s">
        <v>28</v>
      </c>
    </row>
    <row r="218" spans="1:2" ht="12">
      <c r="A218" s="50" t="s">
        <v>647</v>
      </c>
      <c r="B218" s="51" t="s">
        <v>29</v>
      </c>
    </row>
    <row r="219" spans="1:2" ht="12">
      <c r="A219" s="50" t="s">
        <v>648</v>
      </c>
      <c r="B219" s="51" t="s">
        <v>30</v>
      </c>
    </row>
    <row r="220" spans="1:2" ht="12">
      <c r="A220" s="50" t="s">
        <v>649</v>
      </c>
      <c r="B220" s="51" t="s">
        <v>31</v>
      </c>
    </row>
    <row r="221" spans="1:2" ht="12">
      <c r="A221" s="50" t="s">
        <v>650</v>
      </c>
      <c r="B221" s="51" t="s">
        <v>32</v>
      </c>
    </row>
    <row r="222" spans="1:2" ht="12">
      <c r="A222" s="50" t="s">
        <v>651</v>
      </c>
      <c r="B222" s="51" t="s">
        <v>33</v>
      </c>
    </row>
    <row r="223" spans="1:2" ht="12">
      <c r="A223" s="50" t="s">
        <v>652</v>
      </c>
      <c r="B223" s="51" t="s">
        <v>34</v>
      </c>
    </row>
    <row r="224" spans="1:2" ht="12">
      <c r="A224" s="50" t="s">
        <v>653</v>
      </c>
      <c r="B224" s="51" t="s">
        <v>35</v>
      </c>
    </row>
    <row r="225" spans="1:2" ht="12">
      <c r="A225" s="50" t="s">
        <v>654</v>
      </c>
      <c r="B225" s="51" t="s">
        <v>36</v>
      </c>
    </row>
    <row r="226" spans="1:2" ht="12">
      <c r="A226" s="50" t="s">
        <v>655</v>
      </c>
      <c r="B226" s="51" t="s">
        <v>37</v>
      </c>
    </row>
    <row r="227" spans="1:2" ht="12">
      <c r="A227" s="50" t="s">
        <v>656</v>
      </c>
      <c r="B227" s="51" t="s">
        <v>38</v>
      </c>
    </row>
    <row r="228" spans="1:2" ht="12">
      <c r="A228" s="50" t="s">
        <v>657</v>
      </c>
      <c r="B228" s="51" t="s">
        <v>39</v>
      </c>
    </row>
    <row r="229" spans="1:2" ht="12">
      <c r="A229" s="50" t="s">
        <v>658</v>
      </c>
      <c r="B229" s="51" t="s">
        <v>41</v>
      </c>
    </row>
    <row r="230" spans="1:2" ht="12">
      <c r="A230" s="50" t="s">
        <v>659</v>
      </c>
      <c r="B230" s="51" t="s">
        <v>40</v>
      </c>
    </row>
    <row r="231" spans="1:2" ht="12">
      <c r="A231" s="50" t="s">
        <v>660</v>
      </c>
      <c r="B231" s="51" t="s">
        <v>42</v>
      </c>
    </row>
    <row r="232" spans="1:2" ht="12">
      <c r="A232" s="50" t="s">
        <v>661</v>
      </c>
      <c r="B232" s="51" t="s">
        <v>43</v>
      </c>
    </row>
    <row r="233" spans="1:2" ht="12">
      <c r="A233" s="50" t="s">
        <v>662</v>
      </c>
      <c r="B233" s="51" t="s">
        <v>44</v>
      </c>
    </row>
    <row r="234" spans="1:2" ht="12">
      <c r="A234" s="50" t="s">
        <v>663</v>
      </c>
      <c r="B234" s="51" t="s">
        <v>45</v>
      </c>
    </row>
    <row r="235" spans="1:2" ht="12">
      <c r="A235" s="50" t="s">
        <v>664</v>
      </c>
      <c r="B235" s="51" t="s">
        <v>46</v>
      </c>
    </row>
    <row r="242" ht="12">
      <c r="E242" s="238"/>
    </row>
    <row r="243" ht="12">
      <c r="E243" s="238"/>
    </row>
    <row r="244" ht="12">
      <c r="E244" s="238"/>
    </row>
    <row r="245" ht="12">
      <c r="E245" s="238"/>
    </row>
    <row r="353" ht="12">
      <c r="B353" s="74"/>
    </row>
  </sheetData>
  <sheetProtection/>
  <printOptions verticalCentered="1"/>
  <pageMargins left="0.11811023622047245" right="0.11811023622047245" top="0.31496062992125984" bottom="0.11811023622047245" header="0.03937007874015748" footer="0"/>
  <pageSetup horizontalDpi="600" verticalDpi="600" orientation="landscape" r:id="rId1"/>
  <headerFooter alignWithMargins="0">
    <oddHeader>&amp;C&amp;"Arial,Bold"HIV FLOW SHEET</oddHeader>
    <oddFooter>&amp;C&amp;8DRAFT Version 1.4 - Feb 7, 2011&amp;R&amp;8Page &amp;P of &amp;N</oddFooter>
  </headerFooter>
</worksheet>
</file>

<file path=xl/worksheets/sheet8.xml><?xml version="1.0" encoding="utf-8"?>
<worksheet xmlns="http://schemas.openxmlformats.org/spreadsheetml/2006/main" xmlns:r="http://schemas.openxmlformats.org/officeDocument/2006/relationships">
  <dimension ref="A1:N95"/>
  <sheetViews>
    <sheetView zoomScalePageLayoutView="0" workbookViewId="0" topLeftCell="A1">
      <selection activeCell="G175" sqref="G175"/>
    </sheetView>
  </sheetViews>
  <sheetFormatPr defaultColWidth="12.57421875" defaultRowHeight="12.75"/>
  <cols>
    <col min="1" max="16384" width="12.57421875" style="2" customWidth="1"/>
  </cols>
  <sheetData>
    <row r="1" spans="1:14" s="4" customFormat="1" ht="12.75" customHeight="1">
      <c r="A1" s="3" t="s">
        <v>419</v>
      </c>
      <c r="B1" s="453" t="s">
        <v>758</v>
      </c>
      <c r="C1" s="453"/>
      <c r="D1" s="453" t="s">
        <v>759</v>
      </c>
      <c r="E1" s="453"/>
      <c r="H1" s="379"/>
      <c r="I1" s="379"/>
      <c r="J1" s="379"/>
      <c r="K1" s="379"/>
      <c r="L1" s="5"/>
      <c r="M1" s="42"/>
      <c r="N1" s="42"/>
    </row>
    <row r="2" spans="1:11" s="4" customFormat="1" ht="12.75" customHeight="1">
      <c r="A2" s="3" t="s">
        <v>0</v>
      </c>
      <c r="B2" s="33">
        <f>DOB</f>
        <v>0</v>
      </c>
      <c r="C2" s="3" t="s">
        <v>429</v>
      </c>
      <c r="D2" s="43">
        <f>MRUN</f>
        <v>0</v>
      </c>
      <c r="E2" s="3" t="s">
        <v>1</v>
      </c>
      <c r="F2" s="43">
        <f>PHN</f>
        <v>0</v>
      </c>
      <c r="H2" s="55"/>
      <c r="I2" s="55"/>
      <c r="J2" s="55"/>
      <c r="K2" s="55"/>
    </row>
    <row r="3" spans="1:14" s="4" customFormat="1" ht="5.25" customHeight="1" thickBot="1">
      <c r="A3" s="3"/>
      <c r="B3" s="69"/>
      <c r="C3" s="3"/>
      <c r="D3" s="70"/>
      <c r="E3" s="70"/>
      <c r="G3" s="41"/>
      <c r="H3" s="55"/>
      <c r="I3" s="55"/>
      <c r="J3" s="55"/>
      <c r="K3" s="55"/>
      <c r="L3" s="5"/>
      <c r="M3" s="8"/>
      <c r="N3" s="8"/>
    </row>
    <row r="4" spans="1:11" s="4" customFormat="1" ht="5.25" customHeight="1">
      <c r="A4" s="71"/>
      <c r="B4" s="72"/>
      <c r="C4" s="72"/>
      <c r="D4" s="72"/>
      <c r="E4" s="72"/>
      <c r="F4" s="72"/>
      <c r="G4" s="72"/>
      <c r="H4" s="72"/>
      <c r="I4" s="72"/>
      <c r="J4" s="72"/>
      <c r="K4" s="72"/>
    </row>
    <row r="18" ht="15">
      <c r="A18" s="56"/>
    </row>
    <row r="19" ht="15">
      <c r="A19" s="56"/>
    </row>
    <row r="20" ht="15">
      <c r="A20" s="56"/>
    </row>
    <row r="21" ht="15">
      <c r="A21" s="56"/>
    </row>
    <row r="22" ht="15">
      <c r="A22" s="56"/>
    </row>
    <row r="23" ht="15">
      <c r="A23" s="56"/>
    </row>
    <row r="24" ht="15">
      <c r="A24" s="56"/>
    </row>
    <row r="25" ht="15">
      <c r="A25" s="56"/>
    </row>
    <row r="26" ht="15">
      <c r="A26" s="56"/>
    </row>
    <row r="27" ht="15">
      <c r="A27" s="56"/>
    </row>
    <row r="28" ht="15">
      <c r="A28" s="56"/>
    </row>
    <row r="29" ht="15">
      <c r="A29" s="56"/>
    </row>
    <row r="30" ht="15">
      <c r="A30" s="56"/>
    </row>
    <row r="31" ht="15">
      <c r="A31" s="56"/>
    </row>
    <row r="32" ht="15">
      <c r="A32" s="56"/>
    </row>
    <row r="33" ht="15">
      <c r="A33" s="56"/>
    </row>
    <row r="34" ht="15">
      <c r="A34" s="56"/>
    </row>
    <row r="35" ht="15">
      <c r="A35" s="56"/>
    </row>
    <row r="36" ht="15">
      <c r="A36" s="56"/>
    </row>
    <row r="37" ht="15">
      <c r="A37" s="56"/>
    </row>
    <row r="38" ht="15">
      <c r="A38" s="56"/>
    </row>
    <row r="39" ht="15">
      <c r="A39" s="56"/>
    </row>
    <row r="40" ht="15">
      <c r="A40" s="56"/>
    </row>
    <row r="41" ht="15">
      <c r="A41" s="56"/>
    </row>
    <row r="42" ht="15">
      <c r="A42" s="56"/>
    </row>
    <row r="43" ht="15">
      <c r="A43" s="56"/>
    </row>
    <row r="44" ht="15">
      <c r="A44" s="56"/>
    </row>
    <row r="45" ht="15">
      <c r="A45" s="56"/>
    </row>
    <row r="46" ht="15">
      <c r="A46" s="56"/>
    </row>
    <row r="47" ht="15">
      <c r="A47" s="56"/>
    </row>
    <row r="48" ht="15">
      <c r="A48" s="56"/>
    </row>
    <row r="49" ht="15">
      <c r="A49" s="56"/>
    </row>
    <row r="50" ht="15">
      <c r="A50" s="56"/>
    </row>
    <row r="51" ht="15">
      <c r="A51" s="56"/>
    </row>
    <row r="52" ht="15">
      <c r="A52" s="56"/>
    </row>
    <row r="53" ht="15">
      <c r="A53" s="56"/>
    </row>
    <row r="54" ht="15">
      <c r="A54" s="56"/>
    </row>
    <row r="55" ht="15">
      <c r="A55" s="56"/>
    </row>
    <row r="56" ht="15">
      <c r="A56" s="56"/>
    </row>
    <row r="57" ht="15">
      <c r="A57" s="56"/>
    </row>
    <row r="58" ht="15">
      <c r="A58" s="56"/>
    </row>
    <row r="59" ht="15">
      <c r="A59" s="56"/>
    </row>
    <row r="60" ht="15">
      <c r="A60" s="56"/>
    </row>
    <row r="61" ht="15">
      <c r="A61" s="56"/>
    </row>
    <row r="62" ht="15">
      <c r="A62" s="56"/>
    </row>
    <row r="63" ht="15">
      <c r="A63" s="56"/>
    </row>
    <row r="64" ht="15">
      <c r="A64" s="56"/>
    </row>
    <row r="65" ht="15">
      <c r="A65" s="56"/>
    </row>
    <row r="66" ht="15">
      <c r="A66" s="56"/>
    </row>
    <row r="67" ht="15">
      <c r="A67" s="56"/>
    </row>
    <row r="68" ht="15">
      <c r="A68" s="56"/>
    </row>
    <row r="69" ht="15">
      <c r="A69" s="56"/>
    </row>
    <row r="70" ht="15">
      <c r="A70" s="56"/>
    </row>
    <row r="71" ht="15">
      <c r="A71" s="56"/>
    </row>
    <row r="72" ht="15">
      <c r="A72" s="56"/>
    </row>
    <row r="73" ht="15">
      <c r="A73" s="56"/>
    </row>
    <row r="74" ht="15">
      <c r="A74" s="56"/>
    </row>
    <row r="75" ht="15">
      <c r="A75" s="56"/>
    </row>
    <row r="76" ht="15">
      <c r="A76" s="56"/>
    </row>
    <row r="77" ht="15">
      <c r="A77" s="56"/>
    </row>
    <row r="78" ht="15">
      <c r="A78" s="56"/>
    </row>
    <row r="79" ht="15">
      <c r="A79" s="56"/>
    </row>
    <row r="80" ht="15">
      <c r="A80" s="56"/>
    </row>
    <row r="81" ht="15">
      <c r="A81" s="56"/>
    </row>
    <row r="82" ht="15">
      <c r="A82" s="56"/>
    </row>
    <row r="83" ht="15">
      <c r="A83" s="56"/>
    </row>
    <row r="84" ht="15">
      <c r="A84" s="56"/>
    </row>
    <row r="85" ht="15">
      <c r="A85" s="56"/>
    </row>
    <row r="86" ht="15">
      <c r="A86" s="56"/>
    </row>
    <row r="87" ht="15">
      <c r="A87" s="56"/>
    </row>
    <row r="88" ht="15">
      <c r="A88" s="56"/>
    </row>
    <row r="89" ht="15">
      <c r="A89" s="56"/>
    </row>
    <row r="90" ht="15">
      <c r="A90" s="56"/>
    </row>
    <row r="91" ht="15">
      <c r="A91" s="56"/>
    </row>
    <row r="92" ht="15">
      <c r="A92" s="56"/>
    </row>
    <row r="93" ht="15">
      <c r="A93" s="56"/>
    </row>
    <row r="94" ht="15">
      <c r="A94" s="56"/>
    </row>
    <row r="95" ht="15.75" thickBot="1">
      <c r="A95" s="57"/>
    </row>
  </sheetData>
  <sheetProtection/>
  <protectedRanges>
    <protectedRange sqref="M3" name="PrimProvLoc"/>
    <protectedRange sqref="M1" name="HIVProvLoc"/>
    <protectedRange sqref="B3" name="PHN"/>
    <protectedRange sqref="G3:I3" name="PtName"/>
    <protectedRange sqref="D2 F2" name="PHN_1"/>
    <protectedRange sqref="B2" name="DOB_1"/>
    <protectedRange sqref="H1:K1 H2:I2 B1:E1" name="PtName_2_1"/>
  </protectedRanges>
  <mergeCells count="4">
    <mergeCell ref="B1:C1"/>
    <mergeCell ref="D1:E1"/>
    <mergeCell ref="H1:I1"/>
    <mergeCell ref="J1:K1"/>
  </mergeCells>
  <conditionalFormatting sqref="B1 D1">
    <cfRule type="cellIs" priority="1" dxfId="0" operator="equal" stopIfTrue="1">
      <formula>"''''"</formula>
    </cfRule>
  </conditionalFormatting>
  <printOptions horizontalCentered="1"/>
  <pageMargins left="0.11811023622047245" right="0.11811023622047245" top="0.5118110236220472" bottom="0.31496062992125984" header="0.2362204724409449" footer="0.1968503937007874"/>
  <pageSetup horizontalDpi="600" verticalDpi="600" orientation="landscape" scale="97" r:id="rId2"/>
  <headerFooter alignWithMargins="0">
    <oddHeader>&amp;C&amp;"Arial,Bold"HIV FLOW SHEET</oddHeader>
    <oddFooter>&amp;L&amp;"Arial,Bold"DRAFT&amp;C&amp;8Version 1.4 - Feb 7, 2011&amp;R&amp;8Page &amp;P of &amp;N</oddFooter>
  </headerFooter>
  <drawing r:id="rId1"/>
</worksheet>
</file>

<file path=xl/worksheets/sheet9.xml><?xml version="1.0" encoding="utf-8"?>
<worksheet xmlns="http://schemas.openxmlformats.org/spreadsheetml/2006/main" xmlns:r="http://schemas.openxmlformats.org/officeDocument/2006/relationships">
  <dimension ref="A1:N95"/>
  <sheetViews>
    <sheetView zoomScalePageLayoutView="0" workbookViewId="0" topLeftCell="A1">
      <selection activeCell="G175" sqref="G175"/>
    </sheetView>
  </sheetViews>
  <sheetFormatPr defaultColWidth="12.57421875" defaultRowHeight="12.75"/>
  <cols>
    <col min="1" max="16384" width="12.57421875" style="2" customWidth="1"/>
  </cols>
  <sheetData>
    <row r="1" spans="1:14" s="4" customFormat="1" ht="12.75" customHeight="1">
      <c r="A1" s="3" t="s">
        <v>419</v>
      </c>
      <c r="B1" s="453" t="s">
        <v>758</v>
      </c>
      <c r="C1" s="453"/>
      <c r="D1" s="453" t="s">
        <v>759</v>
      </c>
      <c r="E1" s="453"/>
      <c r="H1" s="379"/>
      <c r="I1" s="379"/>
      <c r="J1" s="379"/>
      <c r="K1" s="379"/>
      <c r="L1" s="5"/>
      <c r="M1" s="42"/>
      <c r="N1" s="42"/>
    </row>
    <row r="2" spans="1:11" s="4" customFormat="1" ht="12.75" customHeight="1">
      <c r="A2" s="3" t="s">
        <v>0</v>
      </c>
      <c r="B2" s="33">
        <f>DOB</f>
        <v>0</v>
      </c>
      <c r="C2" s="3" t="s">
        <v>429</v>
      </c>
      <c r="D2" s="43">
        <f>MRUN</f>
        <v>0</v>
      </c>
      <c r="E2" s="3" t="s">
        <v>1</v>
      </c>
      <c r="F2" s="43">
        <f>PHN</f>
        <v>0</v>
      </c>
      <c r="H2" s="55"/>
      <c r="I2" s="55"/>
      <c r="J2" s="55"/>
      <c r="K2" s="55"/>
    </row>
    <row r="3" spans="1:14" s="4" customFormat="1" ht="12.75" customHeight="1" thickBot="1">
      <c r="A3" s="3"/>
      <c r="B3" s="69"/>
      <c r="C3" s="3"/>
      <c r="D3" s="70"/>
      <c r="E3" s="70"/>
      <c r="G3" s="41"/>
      <c r="H3" s="55"/>
      <c r="I3" s="55"/>
      <c r="J3" s="55"/>
      <c r="K3" s="55"/>
      <c r="L3" s="5"/>
      <c r="M3" s="8"/>
      <c r="N3" s="8"/>
    </row>
    <row r="4" spans="1:11" s="4" customFormat="1" ht="12.75" customHeight="1">
      <c r="A4" s="71"/>
      <c r="B4" s="72"/>
      <c r="C4" s="72"/>
      <c r="D4" s="72"/>
      <c r="E4" s="72"/>
      <c r="F4" s="72"/>
      <c r="G4" s="72"/>
      <c r="H4" s="72"/>
      <c r="I4" s="72"/>
      <c r="J4" s="72"/>
      <c r="K4" s="72"/>
    </row>
    <row r="18" ht="15">
      <c r="A18" s="56"/>
    </row>
    <row r="19" ht="15">
      <c r="A19" s="56"/>
    </row>
    <row r="20" ht="15">
      <c r="A20" s="56"/>
    </row>
    <row r="21" ht="15">
      <c r="A21" s="56"/>
    </row>
    <row r="22" ht="15">
      <c r="A22" s="56"/>
    </row>
    <row r="23" ht="15">
      <c r="A23" s="56"/>
    </row>
    <row r="24" ht="15">
      <c r="A24" s="56"/>
    </row>
    <row r="25" ht="15">
      <c r="A25" s="56"/>
    </row>
    <row r="26" ht="15">
      <c r="A26" s="56"/>
    </row>
    <row r="27" ht="15">
      <c r="A27" s="56"/>
    </row>
    <row r="28" ht="15">
      <c r="A28" s="56"/>
    </row>
    <row r="29" ht="15">
      <c r="A29" s="56"/>
    </row>
    <row r="30" ht="15">
      <c r="A30" s="56"/>
    </row>
    <row r="31" ht="15">
      <c r="A31" s="56"/>
    </row>
    <row r="32" ht="15">
      <c r="A32" s="56"/>
    </row>
    <row r="33" ht="15">
      <c r="A33" s="56"/>
    </row>
    <row r="34" ht="15">
      <c r="A34" s="56"/>
    </row>
    <row r="35" ht="15">
      <c r="A35" s="56"/>
    </row>
    <row r="36" ht="15">
      <c r="A36" s="56"/>
    </row>
    <row r="37" ht="15">
      <c r="A37" s="56"/>
    </row>
    <row r="38" ht="15">
      <c r="A38" s="56"/>
    </row>
    <row r="39" ht="15">
      <c r="A39" s="56"/>
    </row>
    <row r="40" ht="15">
      <c r="A40" s="56"/>
    </row>
    <row r="41" ht="15">
      <c r="A41" s="56"/>
    </row>
    <row r="42" ht="15">
      <c r="A42" s="56"/>
    </row>
    <row r="43" ht="15">
      <c r="A43" s="56"/>
    </row>
    <row r="44" ht="15">
      <c r="A44" s="56"/>
    </row>
    <row r="45" ht="15">
      <c r="A45" s="56"/>
    </row>
    <row r="46" ht="15">
      <c r="A46" s="56"/>
    </row>
    <row r="47" ht="15">
      <c r="A47" s="56"/>
    </row>
    <row r="48" ht="15">
      <c r="A48" s="56"/>
    </row>
    <row r="49" ht="15">
      <c r="A49" s="56"/>
    </row>
    <row r="50" ht="15">
      <c r="A50" s="56"/>
    </row>
    <row r="51" ht="15">
      <c r="A51" s="56"/>
    </row>
    <row r="52" ht="15">
      <c r="A52" s="56"/>
    </row>
    <row r="53" ht="15">
      <c r="A53" s="56"/>
    </row>
    <row r="54" ht="15">
      <c r="A54" s="56"/>
    </row>
    <row r="55" ht="15">
      <c r="A55" s="56"/>
    </row>
    <row r="56" ht="15">
      <c r="A56" s="56"/>
    </row>
    <row r="57" ht="15">
      <c r="A57" s="56"/>
    </row>
    <row r="58" ht="15">
      <c r="A58" s="56"/>
    </row>
    <row r="59" ht="15">
      <c r="A59" s="56"/>
    </row>
    <row r="60" ht="15">
      <c r="A60" s="56"/>
    </row>
    <row r="61" ht="15">
      <c r="A61" s="56"/>
    </row>
    <row r="62" ht="15">
      <c r="A62" s="56"/>
    </row>
    <row r="63" ht="15">
      <c r="A63" s="56"/>
    </row>
    <row r="64" ht="15">
      <c r="A64" s="56"/>
    </row>
    <row r="65" ht="15">
      <c r="A65" s="56"/>
    </row>
    <row r="66" ht="15">
      <c r="A66" s="56"/>
    </row>
    <row r="67" ht="15">
      <c r="A67" s="56"/>
    </row>
    <row r="68" ht="15">
      <c r="A68" s="56"/>
    </row>
    <row r="69" ht="15">
      <c r="A69" s="56"/>
    </row>
    <row r="70" ht="15">
      <c r="A70" s="56"/>
    </row>
    <row r="71" ht="15">
      <c r="A71" s="56"/>
    </row>
    <row r="72" ht="15">
      <c r="A72" s="56"/>
    </row>
    <row r="73" ht="15">
      <c r="A73" s="56"/>
    </row>
    <row r="74" ht="15">
      <c r="A74" s="56"/>
    </row>
    <row r="75" ht="15">
      <c r="A75" s="56"/>
    </row>
    <row r="76" ht="15">
      <c r="A76" s="56"/>
    </row>
    <row r="77" ht="15">
      <c r="A77" s="56"/>
    </row>
    <row r="78" ht="15">
      <c r="A78" s="56"/>
    </row>
    <row r="79" ht="15">
      <c r="A79" s="56"/>
    </row>
    <row r="80" ht="15">
      <c r="A80" s="56"/>
    </row>
    <row r="81" ht="15">
      <c r="A81" s="56"/>
    </row>
    <row r="82" ht="15">
      <c r="A82" s="56"/>
    </row>
    <row r="83" ht="15">
      <c r="A83" s="56"/>
    </row>
    <row r="84" ht="15">
      <c r="A84" s="56"/>
    </row>
    <row r="85" ht="15">
      <c r="A85" s="56"/>
    </row>
    <row r="86" ht="15">
      <c r="A86" s="56"/>
    </row>
    <row r="87" ht="15">
      <c r="A87" s="56"/>
    </row>
    <row r="88" ht="15">
      <c r="A88" s="56"/>
    </row>
    <row r="89" ht="15">
      <c r="A89" s="56"/>
    </row>
    <row r="90" ht="15">
      <c r="A90" s="56"/>
    </row>
    <row r="91" ht="15">
      <c r="A91" s="56"/>
    </row>
    <row r="92" ht="15">
      <c r="A92" s="56"/>
    </row>
    <row r="93" ht="15">
      <c r="A93" s="56"/>
    </row>
    <row r="94" ht="15">
      <c r="A94" s="56"/>
    </row>
    <row r="95" ht="15.75" thickBot="1">
      <c r="A95" s="57"/>
    </row>
  </sheetData>
  <sheetProtection/>
  <protectedRanges>
    <protectedRange sqref="M3" name="PrimProvLoc"/>
    <protectedRange sqref="M1" name="HIVProvLoc"/>
    <protectedRange sqref="B3" name="PHN"/>
    <protectedRange sqref="G3:I3" name="PtName"/>
    <protectedRange sqref="D2 F2" name="PHN_1"/>
    <protectedRange sqref="B2" name="DOB_1"/>
    <protectedRange sqref="H1:K1 H2:I2 B1:E1" name="PtName_2_1"/>
  </protectedRanges>
  <mergeCells count="4">
    <mergeCell ref="B1:C1"/>
    <mergeCell ref="D1:E1"/>
    <mergeCell ref="H1:I1"/>
    <mergeCell ref="J1:K1"/>
  </mergeCells>
  <conditionalFormatting sqref="B1 D1">
    <cfRule type="cellIs" priority="1" dxfId="0" operator="equal" stopIfTrue="1">
      <formula>"''''"</formula>
    </cfRule>
  </conditionalFormatting>
  <printOptions horizontalCentered="1"/>
  <pageMargins left="0.11811023622047245" right="0.11811023622047245" top="0.5118110236220472" bottom="0.31496062992125984" header="0.2362204724409449" footer="0.1968503937007874"/>
  <pageSetup horizontalDpi="600" verticalDpi="600" orientation="landscape" scale="97" r:id="rId2"/>
  <headerFooter alignWithMargins="0">
    <oddHeader>&amp;C&amp;"Arial,Bold"HIV FLOW SHEET</oddHeader>
    <oddFooter>&amp;L&amp;"Arial,Bold"DRAFT&amp;C&amp;8Version 1.4 - Feb 7, 2011&amp;R&amp;8Page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Daryn Didyk</dc:creator>
  <cp:keywords/>
  <dc:description/>
  <cp:lastModifiedBy>Christina Clarke</cp:lastModifiedBy>
  <cp:lastPrinted>2011-03-15T19:35:22Z</cp:lastPrinted>
  <dcterms:created xsi:type="dcterms:W3CDTF">2010-11-04T14:23:50Z</dcterms:created>
  <dcterms:modified xsi:type="dcterms:W3CDTF">2011-05-05T18:22:37Z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